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4f0a1d483bc17c9d/Desktop/"/>
    </mc:Choice>
  </mc:AlternateContent>
  <xr:revisionPtr revIDLastSave="0" documentId="8_{EE75A2D8-B7DD-4728-A87B-8652CAC84AF5}" xr6:coauthVersionLast="47" xr6:coauthVersionMax="47" xr10:uidLastSave="{00000000-0000-0000-0000-000000000000}"/>
  <bookViews>
    <workbookView xWindow="-110" yWindow="-110" windowWidth="19420" windowHeight="10300" xr2:uid="{00000000-000D-0000-FFFF-FFFF00000000}"/>
  </bookViews>
  <sheets>
    <sheet name="入力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120"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32" i="1"/>
  <c r="E28" i="1"/>
  <c r="E29" i="1"/>
  <c r="E30" i="1"/>
  <c r="E31" i="1"/>
  <c r="E27" i="1"/>
  <c r="E26" i="1"/>
  <c r="E25" i="1"/>
  <c r="E24" i="1"/>
  <c r="E22" i="1"/>
  <c r="E23" i="1"/>
  <c r="G21" i="1" l="1"/>
  <c r="G22" i="1"/>
  <c r="G26" i="1" l="1"/>
  <c r="D35" i="1" l="1"/>
  <c r="C25" i="1" l="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22" i="1"/>
  <c r="C23" i="1"/>
  <c r="C24" i="1"/>
  <c r="C21" i="1"/>
  <c r="E15" i="1" l="1"/>
  <c r="E14" i="1"/>
  <c r="C13" i="1"/>
  <c r="C14" i="1"/>
  <c r="C15" i="1"/>
  <c r="E13" i="1"/>
  <c r="E16" i="1" l="1"/>
  <c r="C16" i="1"/>
  <c r="F14" i="1"/>
  <c r="F13" i="1"/>
  <c r="F15" i="1"/>
  <c r="D21" i="1"/>
  <c r="D22" i="1"/>
  <c r="D23" i="1"/>
  <c r="G23" i="1"/>
  <c r="D24" i="1"/>
  <c r="G24" i="1"/>
  <c r="D25" i="1"/>
  <c r="G25" i="1"/>
  <c r="D26" i="1"/>
  <c r="D27" i="1"/>
  <c r="G27" i="1"/>
  <c r="D28" i="1"/>
  <c r="G28" i="1"/>
  <c r="D29" i="1"/>
  <c r="G29" i="1"/>
  <c r="D30" i="1"/>
  <c r="G30" i="1"/>
  <c r="D31" i="1"/>
  <c r="G31" i="1"/>
  <c r="D32" i="1"/>
  <c r="G32" i="1"/>
  <c r="D33" i="1"/>
  <c r="G33" i="1"/>
  <c r="D34" i="1"/>
  <c r="G34" i="1"/>
  <c r="G35" i="1"/>
  <c r="D36"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F16" i="1" l="1"/>
  <c r="C17" i="1" s="1"/>
  <c r="F17" i="1" s="1"/>
</calcChain>
</file>

<file path=xl/sharedStrings.xml><?xml version="1.0" encoding="utf-8"?>
<sst xmlns="http://schemas.openxmlformats.org/spreadsheetml/2006/main" count="70" uniqueCount="69">
  <si>
    <t>申　　　込　　　書</t>
  </si>
  <si>
    <t>以下太枠内をご入力ください。</t>
    <rPh sb="0" eb="2">
      <t>イカ</t>
    </rPh>
    <rPh sb="2" eb="4">
      <t>フトワク</t>
    </rPh>
    <rPh sb="4" eb="5">
      <t>ナイ</t>
    </rPh>
    <rPh sb="7" eb="9">
      <t>ニュウリョク</t>
    </rPh>
    <phoneticPr fontId="1"/>
  </si>
  <si>
    <t>学校名</t>
    <rPh sb="0" eb="3">
      <t>ガッコウメイ</t>
    </rPh>
    <phoneticPr fontId="1"/>
  </si>
  <si>
    <t>種目番号</t>
    <rPh sb="0" eb="2">
      <t>シュモク</t>
    </rPh>
    <rPh sb="2" eb="4">
      <t>バンゴウ</t>
    </rPh>
    <phoneticPr fontId="1"/>
  </si>
  <si>
    <t>通し番号</t>
    <rPh sb="0" eb="1">
      <t>トオ</t>
    </rPh>
    <rPh sb="2" eb="4">
      <t>バンゴウ</t>
    </rPh>
    <phoneticPr fontId="1"/>
  </si>
  <si>
    <t>選手名（フルネーム）</t>
    <rPh sb="0" eb="3">
      <t>センシュメイ</t>
    </rPh>
    <phoneticPr fontId="1"/>
  </si>
  <si>
    <t>申込責任者</t>
    <rPh sb="0" eb="2">
      <t>モウシコミ</t>
    </rPh>
    <rPh sb="2" eb="5">
      <t>セキニンシャ</t>
    </rPh>
    <phoneticPr fontId="1"/>
  </si>
  <si>
    <t>横浜地区大会</t>
    <rPh sb="0" eb="2">
      <t>ヨコハマ</t>
    </rPh>
    <rPh sb="2" eb="4">
      <t>チク</t>
    </rPh>
    <rPh sb="4" eb="6">
      <t>タイカイ</t>
    </rPh>
    <phoneticPr fontId="1"/>
  </si>
  <si>
    <t>学校番号</t>
    <rPh sb="0" eb="2">
      <t>ガッコウ</t>
    </rPh>
    <rPh sb="2" eb="4">
      <t>バンゴウ</t>
    </rPh>
    <phoneticPr fontId="1"/>
  </si>
  <si>
    <t>↑係が入力しますので空欄のままで大丈夫です</t>
    <rPh sb="1" eb="2">
      <t>カカリ</t>
    </rPh>
    <rPh sb="3" eb="5">
      <t>ニュウリョク</t>
    </rPh>
    <rPh sb="10" eb="12">
      <t>クウラン</t>
    </rPh>
    <rPh sb="16" eb="19">
      <t>ダイジョウブ</t>
    </rPh>
    <phoneticPr fontId="1"/>
  </si>
  <si>
    <t>申込用紙入力の手順</t>
    <rPh sb="0" eb="2">
      <t>モウシコミ</t>
    </rPh>
    <rPh sb="2" eb="4">
      <t>ヨウシ</t>
    </rPh>
    <rPh sb="4" eb="6">
      <t>ニュウリョク</t>
    </rPh>
    <rPh sb="7" eb="9">
      <t>テジュン</t>
    </rPh>
    <phoneticPr fontId="1"/>
  </si>
  <si>
    <t>①　学校名をご入力ください。</t>
    <rPh sb="2" eb="5">
      <t>ガッコウメイ</t>
    </rPh>
    <rPh sb="7" eb="9">
      <t>ニュウリョク</t>
    </rPh>
    <phoneticPr fontId="1"/>
  </si>
  <si>
    <t>　　 ※クラブチームもそのままご入力ください。</t>
    <rPh sb="16" eb="18">
      <t>ニュウリョク</t>
    </rPh>
    <phoneticPr fontId="1"/>
  </si>
  <si>
    <t>②　申込責任者をご入力ください。</t>
    <rPh sb="2" eb="4">
      <t>モウシコミ</t>
    </rPh>
    <rPh sb="4" eb="7">
      <t>セキニンシャ</t>
    </rPh>
    <rPh sb="9" eb="11">
      <t>ニュウリョク</t>
    </rPh>
    <phoneticPr fontId="1"/>
  </si>
  <si>
    <t>③　連絡用電話番号をご入力ください。</t>
    <rPh sb="2" eb="5">
      <t>レンラクヨウ</t>
    </rPh>
    <rPh sb="5" eb="7">
      <t>デンワ</t>
    </rPh>
    <rPh sb="7" eb="9">
      <t>バンゴウ</t>
    </rPh>
    <rPh sb="11" eb="13">
      <t>ニュウリョク</t>
    </rPh>
    <phoneticPr fontId="1"/>
  </si>
  <si>
    <t>選手入力シート</t>
    <rPh sb="0" eb="2">
      <t>センシュ</t>
    </rPh>
    <rPh sb="2" eb="4">
      <t>ニュウリョク</t>
    </rPh>
    <phoneticPr fontId="1"/>
  </si>
  <si>
    <t>④　選手入力シートを以下の点に注意の上、ご入力ください。</t>
    <rPh sb="2" eb="4">
      <t>センシュ</t>
    </rPh>
    <rPh sb="4" eb="6">
      <t>ニュウリョク</t>
    </rPh>
    <rPh sb="10" eb="12">
      <t>イカ</t>
    </rPh>
    <rPh sb="13" eb="14">
      <t>テン</t>
    </rPh>
    <rPh sb="15" eb="17">
      <t>チュウイ</t>
    </rPh>
    <rPh sb="18" eb="19">
      <t>ウエ</t>
    </rPh>
    <rPh sb="21" eb="23">
      <t>ニュウリョク</t>
    </rPh>
    <phoneticPr fontId="1"/>
  </si>
  <si>
    <t>　　※２　　全ての種目の選手を上から間を空けずにご入力ください。</t>
    <rPh sb="6" eb="7">
      <t>スベ</t>
    </rPh>
    <rPh sb="9" eb="11">
      <t>シュモク</t>
    </rPh>
    <rPh sb="12" eb="14">
      <t>センシュ</t>
    </rPh>
    <rPh sb="15" eb="16">
      <t>ウエ</t>
    </rPh>
    <rPh sb="18" eb="19">
      <t>アイダ</t>
    </rPh>
    <rPh sb="20" eb="21">
      <t>ア</t>
    </rPh>
    <rPh sb="25" eb="27">
      <t>ニュウリョク</t>
    </rPh>
    <phoneticPr fontId="1"/>
  </si>
  <si>
    <t>　　※３　　選手名はフルネームをご入力ください。</t>
    <rPh sb="6" eb="9">
      <t>センシュメイ</t>
    </rPh>
    <rPh sb="17" eb="19">
      <t>ニュウリョク</t>
    </rPh>
    <phoneticPr fontId="1"/>
  </si>
  <si>
    <t>⑤　ファイル名を次の様に保存してください。</t>
    <rPh sb="6" eb="7">
      <t>メイ</t>
    </rPh>
    <rPh sb="8" eb="9">
      <t>ツギ</t>
    </rPh>
    <rPh sb="10" eb="11">
      <t>ヨウ</t>
    </rPh>
    <rPh sb="12" eb="14">
      <t>ホゾン</t>
    </rPh>
    <phoneticPr fontId="1"/>
  </si>
  <si>
    <t>⑥　次のメールアドレスに入力したエクセルファイルを添付してお送りください。</t>
    <rPh sb="2" eb="3">
      <t>ツギ</t>
    </rPh>
    <rPh sb="12" eb="14">
      <t>ニュウリョク</t>
    </rPh>
    <rPh sb="25" eb="27">
      <t>テンプ</t>
    </rPh>
    <rPh sb="30" eb="31">
      <t>オク</t>
    </rPh>
    <phoneticPr fontId="1"/>
  </si>
  <si>
    <t>　申込先</t>
    <rPh sb="1" eb="3">
      <t>モウシコミ</t>
    </rPh>
    <rPh sb="3" eb="4">
      <t>サキ</t>
    </rPh>
    <phoneticPr fontId="1"/>
  </si>
  <si>
    <t xml:space="preserve">  横浜市中体連卓球専門部　佐藤裕輝</t>
    <rPh sb="2" eb="5">
      <t>ヨコハマシ</t>
    </rPh>
    <rPh sb="5" eb="8">
      <t>チュウタイレン</t>
    </rPh>
    <rPh sb="8" eb="10">
      <t>タッキュウ</t>
    </rPh>
    <rPh sb="10" eb="12">
      <t>センモン</t>
    </rPh>
    <rPh sb="12" eb="13">
      <t>ブ</t>
    </rPh>
    <rPh sb="14" eb="16">
      <t>サトウ</t>
    </rPh>
    <rPh sb="16" eb="17">
      <t>ユウ</t>
    </rPh>
    <rPh sb="17" eb="18">
      <t>キ</t>
    </rPh>
    <phoneticPr fontId="1"/>
  </si>
  <si>
    <t>➆　申込を受け付けましたら１週間以内程度で確認メールを返信します。</t>
    <rPh sb="2" eb="4">
      <t>モウシコミ</t>
    </rPh>
    <rPh sb="5" eb="6">
      <t>ウ</t>
    </rPh>
    <rPh sb="7" eb="8">
      <t>ツ</t>
    </rPh>
    <rPh sb="14" eb="16">
      <t>シュウカン</t>
    </rPh>
    <rPh sb="16" eb="18">
      <t>イナイ</t>
    </rPh>
    <rPh sb="18" eb="20">
      <t>テイド</t>
    </rPh>
    <rPh sb="21" eb="23">
      <t>カクニン</t>
    </rPh>
    <rPh sb="27" eb="29">
      <t>ヘンシン</t>
    </rPh>
    <phoneticPr fontId="1"/>
  </si>
  <si>
    <t>　　必ずご確認ください。</t>
    <rPh sb="2" eb="3">
      <t>カナラ</t>
    </rPh>
    <rPh sb="5" eb="7">
      <t>カクニン</t>
    </rPh>
    <phoneticPr fontId="1"/>
  </si>
  <si>
    <t>　　もし、メールが来ない場合は申し訳ございませんが確認の電話をお願いします。</t>
    <rPh sb="9" eb="10">
      <t>コ</t>
    </rPh>
    <rPh sb="12" eb="14">
      <t>バアイ</t>
    </rPh>
    <rPh sb="15" eb="16">
      <t>モウ</t>
    </rPh>
    <rPh sb="17" eb="18">
      <t>ワケ</t>
    </rPh>
    <rPh sb="25" eb="27">
      <t>カクニン</t>
    </rPh>
    <rPh sb="28" eb="30">
      <t>デンワ</t>
    </rPh>
    <rPh sb="32" eb="33">
      <t>ネガ</t>
    </rPh>
    <phoneticPr fontId="1"/>
  </si>
  <si>
    <t>　申込はメールのみになります。FAXは受け付けませんのでご了承ください。</t>
    <rPh sb="1" eb="3">
      <t>モウシコミ</t>
    </rPh>
    <rPh sb="19" eb="20">
      <t>ウ</t>
    </rPh>
    <rPh sb="21" eb="22">
      <t>ツ</t>
    </rPh>
    <rPh sb="29" eb="31">
      <t>リョウショウ</t>
    </rPh>
    <phoneticPr fontId="1"/>
  </si>
  <si>
    <t>中学校・クラブ</t>
    <rPh sb="0" eb="3">
      <t>チュウガッコウ</t>
    </rPh>
    <phoneticPr fontId="1"/>
  </si>
  <si>
    <t>⑧よくある質問と、よくあるミスです。参考までにご覧ください。</t>
    <rPh sb="5" eb="7">
      <t>シツモン</t>
    </rPh>
    <rPh sb="18" eb="20">
      <t>サンコウ</t>
    </rPh>
    <rPh sb="24" eb="25">
      <t>ラン</t>
    </rPh>
    <phoneticPr fontId="1"/>
  </si>
  <si>
    <t>　Ｑ１．ゼッケンは昨年度のもので大丈夫でしょうか。</t>
    <phoneticPr fontId="1"/>
  </si>
  <si>
    <t>　Ａ１．昨年度のもので大丈夫です。だたし、今年度も協会登録をすることを前提とします。</t>
    <phoneticPr fontId="1"/>
  </si>
  <si>
    <t>　Ｑ２．１年生はゼッケンを持っていないのですがどうすれば良いでしょうか。</t>
    <phoneticPr fontId="1"/>
  </si>
  <si>
    <t>　Ａ２．今年度の卓球協会の登録をすることを前提として、白い布に名前と学校名を書いた自作のゼッケンで大丈夫です。ユニフォームが間に合わない選手についても、この大会に限り学校の体育着での参加を許可します。</t>
    <phoneticPr fontId="1"/>
  </si>
  <si>
    <t>　Ｑ３．申込はしましたが、棄権の場合はどうすれば良いですか。</t>
    <phoneticPr fontId="1"/>
  </si>
  <si>
    <t>　Ａ３．当日の受付で棄権を申し出てください。その際、当日に配布されるトーナメント用紙を見て番号をお伝えください。なお、棄権であっても参加料はお支払いいただきますのでご了承ください。</t>
    <rPh sb="49" eb="50">
      <t>ツタ</t>
    </rPh>
    <phoneticPr fontId="1"/>
  </si>
  <si>
    <t>　よくある質問</t>
    <rPh sb="5" eb="7">
      <t>シツモン</t>
    </rPh>
    <phoneticPr fontId="1"/>
  </si>
  <si>
    <t>　よくあるミス</t>
    <phoneticPr fontId="1"/>
  </si>
  <si>
    <t>　・申込みをしたつもりだが、アドレスが間違っていて届いていない。⇒受け取り連絡をしますので必ずご確認ください。</t>
    <rPh sb="2" eb="4">
      <t>モウシコ</t>
    </rPh>
    <rPh sb="19" eb="21">
      <t>マチガ</t>
    </rPh>
    <rPh sb="25" eb="26">
      <t>トド</t>
    </rPh>
    <rPh sb="33" eb="34">
      <t>ウ</t>
    </rPh>
    <rPh sb="35" eb="36">
      <t>ト</t>
    </rPh>
    <rPh sb="37" eb="39">
      <t>レンラク</t>
    </rPh>
    <rPh sb="45" eb="46">
      <t>カナラ</t>
    </rPh>
    <rPh sb="48" eb="50">
      <t>カクニン</t>
    </rPh>
    <phoneticPr fontId="1"/>
  </si>
  <si>
    <t>　・申し込みのメールはしたが、添付ファイルが添付されていない。⇒不備があった場合、メールを返信しますのでご確認ください。</t>
    <rPh sb="2" eb="3">
      <t>モウ</t>
    </rPh>
    <rPh sb="4" eb="5">
      <t>コ</t>
    </rPh>
    <rPh sb="15" eb="17">
      <t>テンプ</t>
    </rPh>
    <rPh sb="22" eb="24">
      <t>テンプ</t>
    </rPh>
    <rPh sb="32" eb="34">
      <t>フビ</t>
    </rPh>
    <rPh sb="38" eb="40">
      <t>バアイ</t>
    </rPh>
    <rPh sb="45" eb="47">
      <t>ヘンシン</t>
    </rPh>
    <rPh sb="53" eb="55">
      <t>カクニン</t>
    </rPh>
    <phoneticPr fontId="1"/>
  </si>
  <si>
    <t>　　　　　　　　ある「はまっこ」中学校の記入例を参考にしてください。</t>
    <rPh sb="16" eb="19">
      <t>チュウガッコウ</t>
    </rPh>
    <rPh sb="20" eb="22">
      <t>キニュウ</t>
    </rPh>
    <rPh sb="22" eb="23">
      <t>レイ</t>
    </rPh>
    <rPh sb="24" eb="26">
      <t>サンコウ</t>
    </rPh>
    <phoneticPr fontId="1"/>
  </si>
  <si>
    <t>連絡用携帯電話番号</t>
    <rPh sb="0" eb="3">
      <t>レンラクヨウ</t>
    </rPh>
    <rPh sb="3" eb="5">
      <t>ケイタイ</t>
    </rPh>
    <rPh sb="5" eb="7">
      <t>デンワ</t>
    </rPh>
    <rPh sb="7" eb="9">
      <t>バンゴウ</t>
    </rPh>
    <rPh sb="8" eb="9">
      <t>デンバン</t>
    </rPh>
    <phoneticPr fontId="1"/>
  </si>
  <si>
    <t>　　※５　　選手は種目ごとに上から能力順にご入力ください。</t>
    <rPh sb="6" eb="8">
      <t>センシュ</t>
    </rPh>
    <rPh sb="9" eb="11">
      <t>シュモク</t>
    </rPh>
    <rPh sb="14" eb="15">
      <t>ウエ</t>
    </rPh>
    <rPh sb="17" eb="19">
      <t>ノウリョク</t>
    </rPh>
    <rPh sb="19" eb="20">
      <t>ジュン</t>
    </rPh>
    <rPh sb="22" eb="24">
      <t>ニュウリョク</t>
    </rPh>
    <phoneticPr fontId="1"/>
  </si>
  <si>
    <t>　　※４　　選手名の姓と名の間は全角スペースを入れてください。</t>
    <rPh sb="6" eb="9">
      <t>センシュメイ</t>
    </rPh>
    <rPh sb="10" eb="11">
      <t>セイ</t>
    </rPh>
    <rPh sb="12" eb="13">
      <t>メイ</t>
    </rPh>
    <rPh sb="14" eb="15">
      <t>アイダ</t>
    </rPh>
    <rPh sb="16" eb="18">
      <t>ゼンカク</t>
    </rPh>
    <rPh sb="23" eb="24">
      <t>イ</t>
    </rPh>
    <phoneticPr fontId="1"/>
  </si>
  <si>
    <t>出場種目</t>
    <rPh sb="0" eb="2">
      <t>シュツジョウ</t>
    </rPh>
    <rPh sb="2" eb="4">
      <t>シュモク</t>
    </rPh>
    <phoneticPr fontId="1"/>
  </si>
  <si>
    <t>学校名</t>
    <rPh sb="0" eb="3">
      <t>ガッコウメイ</t>
    </rPh>
    <phoneticPr fontId="1"/>
  </si>
  <si>
    <t>３年男子シングルス</t>
    <rPh sb="1" eb="2">
      <t>ネン</t>
    </rPh>
    <rPh sb="2" eb="4">
      <t>ダンシ</t>
    </rPh>
    <phoneticPr fontId="1"/>
  </si>
  <si>
    <t>２年男子シングルス</t>
    <rPh sb="1" eb="2">
      <t>ネン</t>
    </rPh>
    <rPh sb="2" eb="4">
      <t>ダンシ</t>
    </rPh>
    <phoneticPr fontId="1"/>
  </si>
  <si>
    <t>１年男子シングルス</t>
    <rPh sb="1" eb="2">
      <t>ネン</t>
    </rPh>
    <rPh sb="2" eb="4">
      <t>ダンシ</t>
    </rPh>
    <phoneticPr fontId="1"/>
  </si>
  <si>
    <t>３年女子シングルス</t>
    <rPh sb="1" eb="2">
      <t>ネン</t>
    </rPh>
    <rPh sb="2" eb="4">
      <t>ジョシ</t>
    </rPh>
    <phoneticPr fontId="1"/>
  </si>
  <si>
    <t>２年女子シングルス</t>
    <rPh sb="1" eb="2">
      <t>ネン</t>
    </rPh>
    <rPh sb="2" eb="4">
      <t>ジョシ</t>
    </rPh>
    <phoneticPr fontId="1"/>
  </si>
  <si>
    <t>１年女子シングルス</t>
    <rPh sb="1" eb="2">
      <t>ネン</t>
    </rPh>
    <rPh sb="2" eb="4">
      <t>ジョシ</t>
    </rPh>
    <phoneticPr fontId="1"/>
  </si>
  <si>
    <t>男子</t>
    <rPh sb="0" eb="2">
      <t>ダンシ</t>
    </rPh>
    <phoneticPr fontId="1"/>
  </si>
  <si>
    <t>女子</t>
    <rPh sb="0" eb="2">
      <t>ジョシ</t>
    </rPh>
    <phoneticPr fontId="1"/>
  </si>
  <si>
    <t>3年生</t>
    <rPh sb="1" eb="3">
      <t>ネンセイ</t>
    </rPh>
    <phoneticPr fontId="1"/>
  </si>
  <si>
    <t>2年生</t>
    <rPh sb="1" eb="3">
      <t>ネンセイ</t>
    </rPh>
    <phoneticPr fontId="1"/>
  </si>
  <si>
    <t>1年生</t>
    <rPh sb="1" eb="3">
      <t>ネンセイ</t>
    </rPh>
    <phoneticPr fontId="1"/>
  </si>
  <si>
    <t>合計</t>
    <rPh sb="0" eb="2">
      <t>ゴウケイ</t>
    </rPh>
    <phoneticPr fontId="1"/>
  </si>
  <si>
    <t>男女合計</t>
    <rPh sb="0" eb="2">
      <t>ダンジョ</t>
    </rPh>
    <rPh sb="2" eb="4">
      <t>ゴウケイ</t>
    </rPh>
    <phoneticPr fontId="1"/>
  </si>
  <si>
    <t>参加費</t>
    <rPh sb="0" eb="3">
      <t>サンカヒ</t>
    </rPh>
    <phoneticPr fontId="1"/>
  </si>
  <si>
    <t>×\６００=</t>
    <phoneticPr fontId="1"/>
  </si>
  <si>
    <t>※よく読んでお申込みください</t>
    <rPh sb="3" eb="4">
      <t>ヨ</t>
    </rPh>
    <rPh sb="7" eb="9">
      <t>モウシコ</t>
    </rPh>
    <phoneticPr fontId="1"/>
  </si>
  <si>
    <t>　Ｑ４．県大会の出場権を得たが、学校行事で県大会には出られない場合はどうすればよいでしょうか。</t>
    <phoneticPr fontId="1"/>
  </si>
  <si>
    <t>　Ａ４．次点の選手を繰り上げますので、勝ち上がった時点で速やかに本部に申し出てください。</t>
    <rPh sb="19" eb="20">
      <t>カ</t>
    </rPh>
    <rPh sb="21" eb="22">
      <t>ア</t>
    </rPh>
    <rPh sb="25" eb="27">
      <t>ジテン</t>
    </rPh>
    <phoneticPr fontId="1"/>
  </si>
  <si>
    <t>　　　『学年別大会申し込み（学校名）』</t>
    <rPh sb="4" eb="7">
      <t>ガクネンベツ</t>
    </rPh>
    <rPh sb="7" eb="9">
      <t>タイカイ</t>
    </rPh>
    <rPh sb="9" eb="10">
      <t>モウ</t>
    </rPh>
    <rPh sb="11" eb="12">
      <t>コ</t>
    </rPh>
    <rPh sb="14" eb="17">
      <t>ガッコウメイ</t>
    </rPh>
    <phoneticPr fontId="1"/>
  </si>
  <si>
    <t>※「横浜市立」は不要</t>
    <rPh sb="2" eb="6">
      <t>ヨコハマシリツ</t>
    </rPh>
    <rPh sb="8" eb="10">
      <t>フヨウ</t>
    </rPh>
    <phoneticPr fontId="1"/>
  </si>
  <si>
    <t>　　※１　　種目番号をご確認ください。</t>
    <rPh sb="6" eb="8">
      <t>シュモク</t>
    </rPh>
    <rPh sb="8" eb="10">
      <t>バンゴウ</t>
    </rPh>
    <rPh sb="12" eb="14">
      <t>カクニン</t>
    </rPh>
    <phoneticPr fontId="1"/>
  </si>
  <si>
    <t>yu96-satou@city.yokohama.lg.jp</t>
    <phoneticPr fontId="1"/>
  </si>
  <si>
    <t>　・申込を忘れていて期限を過ぎてしまった。⇒残念ですが出場できません。今後はお気を付けください。</t>
    <rPh sb="2" eb="4">
      <t>モウシコミ</t>
    </rPh>
    <rPh sb="5" eb="6">
      <t>ワス</t>
    </rPh>
    <rPh sb="10" eb="12">
      <t>キゲン</t>
    </rPh>
    <rPh sb="13" eb="14">
      <t>ス</t>
    </rPh>
    <rPh sb="22" eb="24">
      <t>ザンネン</t>
    </rPh>
    <rPh sb="27" eb="29">
      <t>シュツジョウ</t>
    </rPh>
    <rPh sb="35" eb="37">
      <t>コンゴ</t>
    </rPh>
    <rPh sb="39" eb="40">
      <t>キ</t>
    </rPh>
    <rPh sb="41" eb="42">
      <t>ツ</t>
    </rPh>
    <phoneticPr fontId="1"/>
  </si>
  <si>
    <t>大会名　２０２６年度神奈川県中学生学年別卓球大会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</si>
</sst>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11"/>
      <color theme="0" tint="-0.1499984740745262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b/>
      <u/>
      <sz val="20"/>
      <color rgb="FFFF0000"/>
      <name val="ＭＳ Ｐゴシック"/>
      <family val="3"/>
      <charset val="128"/>
      <scheme val="minor"/>
    </font>
    <font>
      <u/>
      <sz val="11"/>
      <color theme="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medium">
        <color indexed="64"/>
      </left>
      <right/>
      <top/>
      <bottom/>
      <diagonal/>
    </border>
    <border>
      <left style="dashed">
        <color auto="1"/>
      </left>
      <right style="dashed">
        <color auto="1"/>
      </right>
      <top style="medium">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43">
    <xf numFmtId="0" fontId="0" fillId="0" borderId="0" xfId="0">
      <alignment vertical="center"/>
    </xf>
    <xf numFmtId="0" fontId="0" fillId="2" borderId="0" xfId="0" applyFill="1">
      <alignment vertical="center"/>
    </xf>
    <xf numFmtId="0" fontId="0" fillId="2" borderId="0" xfId="0" applyFill="1" applyAlignment="1">
      <alignment vertical="center" wrapText="1"/>
    </xf>
    <xf numFmtId="0" fontId="0" fillId="0" borderId="1" xfId="0" applyBorder="1" applyProtection="1">
      <alignment vertical="center"/>
      <protection locked="0"/>
    </xf>
    <xf numFmtId="0" fontId="0" fillId="2" borderId="12" xfId="0" applyFill="1" applyBorder="1">
      <alignment vertical="center"/>
    </xf>
    <xf numFmtId="0" fontId="0" fillId="2" borderId="13" xfId="0" applyFill="1" applyBorder="1">
      <alignment vertical="center"/>
    </xf>
    <xf numFmtId="0" fontId="3" fillId="2" borderId="0" xfId="0" applyFont="1" applyFill="1">
      <alignment vertical="center"/>
    </xf>
    <xf numFmtId="0" fontId="0" fillId="0" borderId="15" xfId="0" applyBorder="1" applyProtection="1">
      <alignment vertical="center"/>
      <protection locked="0"/>
    </xf>
    <xf numFmtId="0" fontId="0" fillId="2" borderId="3" xfId="0" applyFill="1" applyBorder="1">
      <alignment vertical="center"/>
    </xf>
    <xf numFmtId="0" fontId="0" fillId="0" borderId="16" xfId="0" applyBorder="1" applyProtection="1">
      <alignment vertical="center"/>
      <protection locked="0"/>
    </xf>
    <xf numFmtId="0" fontId="0" fillId="2" borderId="5" xfId="0" applyFill="1" applyBorder="1">
      <alignment vertical="center"/>
    </xf>
    <xf numFmtId="0" fontId="0" fillId="0" borderId="17" xfId="0" applyBorder="1" applyProtection="1">
      <alignment vertical="center"/>
      <protection locked="0"/>
    </xf>
    <xf numFmtId="0" fontId="0" fillId="2" borderId="7" xfId="0" applyFill="1" applyBorder="1">
      <alignment vertical="center"/>
    </xf>
    <xf numFmtId="0" fontId="0" fillId="2" borderId="0" xfId="0" applyFill="1" applyAlignment="1">
      <alignment horizontal="center" vertical="center" shrinkToFit="1"/>
    </xf>
    <xf numFmtId="0" fontId="0" fillId="2" borderId="18" xfId="0" applyFill="1" applyBorder="1">
      <alignment vertical="center"/>
    </xf>
    <xf numFmtId="0" fontId="0" fillId="2" borderId="0" xfId="0" applyFill="1" applyAlignment="1">
      <alignment horizontal="center" vertical="center"/>
    </xf>
    <xf numFmtId="0" fontId="0" fillId="2" borderId="11" xfId="0" applyFill="1" applyBorder="1">
      <alignment vertical="center"/>
    </xf>
    <xf numFmtId="0" fontId="0" fillId="2" borderId="19" xfId="0" applyFill="1" applyBorder="1">
      <alignment vertical="center"/>
    </xf>
    <xf numFmtId="0" fontId="0" fillId="2" borderId="20" xfId="0" applyFill="1" applyBorder="1">
      <alignment vertical="center"/>
    </xf>
    <xf numFmtId="0" fontId="0" fillId="2" borderId="20" xfId="0" applyFill="1" applyBorder="1" applyAlignment="1">
      <alignment vertical="center" shrinkToFit="1"/>
    </xf>
    <xf numFmtId="5" fontId="0" fillId="2" borderId="21" xfId="0" applyNumberFormat="1" applyFill="1" applyBorder="1" applyAlignment="1">
      <alignment horizontal="right" vertical="center"/>
    </xf>
    <xf numFmtId="0" fontId="8" fillId="2" borderId="0" xfId="0" applyFont="1" applyFill="1">
      <alignment vertical="center"/>
    </xf>
    <xf numFmtId="0" fontId="0" fillId="2" borderId="21" xfId="0" applyFill="1" applyBorder="1">
      <alignment vertical="center"/>
    </xf>
    <xf numFmtId="0" fontId="0" fillId="2" borderId="16" xfId="0" applyFill="1" applyBorder="1">
      <alignment vertical="center"/>
    </xf>
    <xf numFmtId="0" fontId="0" fillId="2" borderId="15" xfId="0" applyFill="1" applyBorder="1">
      <alignment vertical="center"/>
    </xf>
    <xf numFmtId="0" fontId="0" fillId="2" borderId="17" xfId="0" applyFill="1" applyBorder="1">
      <alignmen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Protection="1">
      <alignment vertical="center"/>
      <protection locked="0"/>
    </xf>
    <xf numFmtId="0" fontId="10" fillId="2" borderId="0" xfId="0" applyFont="1" applyFill="1">
      <alignment vertical="center"/>
    </xf>
    <xf numFmtId="0" fontId="11" fillId="2" borderId="0" xfId="0" applyFont="1" applyFill="1">
      <alignment vertical="center"/>
    </xf>
    <xf numFmtId="0" fontId="9" fillId="2" borderId="0" xfId="0" applyFont="1" applyFill="1">
      <alignmen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6" fillId="2" borderId="0" xfId="2" applyFill="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7" fillId="2" borderId="0" xfId="0" applyFont="1" applyFill="1" applyAlignment="1">
      <alignment horizontal="center" vertical="center"/>
    </xf>
    <xf numFmtId="0" fontId="0" fillId="2" borderId="14" xfId="0" applyFill="1" applyBorder="1" applyAlignment="1">
      <alignment horizontal="left" vertical="center" wrapText="1"/>
    </xf>
    <xf numFmtId="0" fontId="0" fillId="2" borderId="0" xfId="0" applyFill="1" applyAlignment="1">
      <alignment horizontal="left" vertical="center" wrapText="1"/>
    </xf>
  </cellXfs>
  <cellStyles count="4">
    <cellStyle name="ハイパーリンク" xfId="2" builtinId="8"/>
    <cellStyle name="ハイパーリンク 2" xfId="3"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152400</xdr:colOff>
      <xdr:row>30</xdr:row>
      <xdr:rowOff>95251</xdr:rowOff>
    </xdr:from>
    <xdr:to>
      <xdr:col>15</xdr:col>
      <xdr:colOff>211015</xdr:colOff>
      <xdr:row>45</xdr:row>
      <xdr:rowOff>57151</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6286501"/>
          <a:ext cx="4173415" cy="339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657225</xdr:colOff>
      <xdr:row>9</xdr:row>
      <xdr:rowOff>190500</xdr:rowOff>
    </xdr:from>
    <xdr:to>
      <xdr:col>15</xdr:col>
      <xdr:colOff>390525</xdr:colOff>
      <xdr:row>17</xdr:row>
      <xdr:rowOff>85725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15300" y="2057400"/>
          <a:ext cx="2476500" cy="1362075"/>
        </a:xfrm>
        <a:prstGeom prst="round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38</xdr:row>
      <xdr:rowOff>161926</xdr:rowOff>
    </xdr:from>
    <xdr:to>
      <xdr:col>9</xdr:col>
      <xdr:colOff>266700</xdr:colOff>
      <xdr:row>41</xdr:row>
      <xdr:rowOff>142876</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4867275" y="8181976"/>
          <a:ext cx="1485900" cy="666750"/>
        </a:xfrm>
        <a:prstGeom prst="wedgeRectCallout">
          <a:avLst>
            <a:gd name="adj1" fmla="val 60876"/>
            <a:gd name="adj2" fmla="val -684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出場しない種目は書かなくて良いです。</a:t>
          </a:r>
        </a:p>
      </xdr:txBody>
    </xdr:sp>
    <xdr:clientData/>
  </xdr:twoCellAnchor>
  <xdr:twoCellAnchor>
    <xdr:from>
      <xdr:col>12</xdr:col>
      <xdr:colOff>57151</xdr:colOff>
      <xdr:row>34</xdr:row>
      <xdr:rowOff>123824</xdr:rowOff>
    </xdr:from>
    <xdr:to>
      <xdr:col>12</xdr:col>
      <xdr:colOff>200025</xdr:colOff>
      <xdr:row>38</xdr:row>
      <xdr:rowOff>38100</xdr:rowOff>
    </xdr:to>
    <xdr:sp macro="" textlink="">
      <xdr:nvSpPr>
        <xdr:cNvPr id="16" name="左中かっこ 15">
          <a:extLst>
            <a:ext uri="{FF2B5EF4-FFF2-40B4-BE49-F238E27FC236}">
              <a16:creationId xmlns:a16="http://schemas.microsoft.com/office/drawing/2014/main" id="{00000000-0008-0000-0000-000010000000}"/>
            </a:ext>
          </a:extLst>
        </xdr:cNvPr>
        <xdr:cNvSpPr/>
      </xdr:nvSpPr>
      <xdr:spPr>
        <a:xfrm>
          <a:off x="8201026" y="7229474"/>
          <a:ext cx="142874" cy="828676"/>
        </a:xfrm>
        <a:prstGeom prst="leftBrace">
          <a:avLst>
            <a:gd name="adj1" fmla="val 53895"/>
            <a:gd name="adj2" fmla="val 50000"/>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314325</xdr:colOff>
      <xdr:row>42</xdr:row>
      <xdr:rowOff>123825</xdr:rowOff>
    </xdr:from>
    <xdr:to>
      <xdr:col>10</xdr:col>
      <xdr:colOff>304800</xdr:colOff>
      <xdr:row>46</xdr:row>
      <xdr:rowOff>19050</xdr:rowOff>
    </xdr:to>
    <xdr:sp macro="" textlink="">
      <xdr:nvSpPr>
        <xdr:cNvPr id="17" name="四角形吹き出し 16">
          <a:extLst>
            <a:ext uri="{FF2B5EF4-FFF2-40B4-BE49-F238E27FC236}">
              <a16:creationId xmlns:a16="http://schemas.microsoft.com/office/drawing/2014/main" id="{00000000-0008-0000-0000-000011000000}"/>
            </a:ext>
          </a:extLst>
        </xdr:cNvPr>
        <xdr:cNvSpPr/>
      </xdr:nvSpPr>
      <xdr:spPr>
        <a:xfrm>
          <a:off x="5210175" y="9191625"/>
          <a:ext cx="2047875" cy="809625"/>
        </a:xfrm>
        <a:prstGeom prst="wedgeRectCallout">
          <a:avLst>
            <a:gd name="adj1" fmla="val 99235"/>
            <a:gd name="adj2" fmla="val -1829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各種目の実力順に通し番号が自動的に入力されます。正しいか確認してください。</a:t>
          </a:r>
          <a:endParaRPr kumimoji="1" lang="en-US" altLang="ja-JP" sz="1100"/>
        </a:p>
      </xdr:txBody>
    </xdr:sp>
    <xdr:clientData/>
  </xdr:twoCellAnchor>
  <xdr:twoCellAnchor>
    <xdr:from>
      <xdr:col>14</xdr:col>
      <xdr:colOff>133350</xdr:colOff>
      <xdr:row>27</xdr:row>
      <xdr:rowOff>114300</xdr:rowOff>
    </xdr:from>
    <xdr:to>
      <xdr:col>16</xdr:col>
      <xdr:colOff>285750</xdr:colOff>
      <xdr:row>30</xdr:row>
      <xdr:rowOff>104775</xdr:rowOff>
    </xdr:to>
    <xdr:sp macro="" textlink="">
      <xdr:nvSpPr>
        <xdr:cNvPr id="18" name="四角形吹き出し 17">
          <a:extLst>
            <a:ext uri="{FF2B5EF4-FFF2-40B4-BE49-F238E27FC236}">
              <a16:creationId xmlns:a16="http://schemas.microsoft.com/office/drawing/2014/main" id="{00000000-0008-0000-0000-000012000000}"/>
            </a:ext>
          </a:extLst>
        </xdr:cNvPr>
        <xdr:cNvSpPr/>
      </xdr:nvSpPr>
      <xdr:spPr>
        <a:xfrm>
          <a:off x="9648825" y="5619750"/>
          <a:ext cx="1524000" cy="676275"/>
        </a:xfrm>
        <a:prstGeom prst="wedgeRectCallout">
          <a:avLst>
            <a:gd name="adj1" fmla="val 1667"/>
            <a:gd name="adj2" fmla="val 991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学校名は選手を入力すると自動的に表示されます。</a:t>
          </a:r>
        </a:p>
      </xdr:txBody>
    </xdr:sp>
    <xdr:clientData/>
  </xdr:twoCellAnchor>
  <xdr:twoCellAnchor>
    <xdr:from>
      <xdr:col>7</xdr:col>
      <xdr:colOff>171450</xdr:colOff>
      <xdr:row>29</xdr:row>
      <xdr:rowOff>104775</xdr:rowOff>
    </xdr:from>
    <xdr:to>
      <xdr:col>9</xdr:col>
      <xdr:colOff>333375</xdr:colOff>
      <xdr:row>32</xdr:row>
      <xdr:rowOff>142875</xdr:rowOff>
    </xdr:to>
    <xdr:sp macro="" textlink="">
      <xdr:nvSpPr>
        <xdr:cNvPr id="20" name="四角形吹き出し 19">
          <a:extLst>
            <a:ext uri="{FF2B5EF4-FFF2-40B4-BE49-F238E27FC236}">
              <a16:creationId xmlns:a16="http://schemas.microsoft.com/office/drawing/2014/main" id="{00000000-0008-0000-0000-000014000000}"/>
            </a:ext>
          </a:extLst>
        </xdr:cNvPr>
        <xdr:cNvSpPr/>
      </xdr:nvSpPr>
      <xdr:spPr>
        <a:xfrm>
          <a:off x="4562475" y="6067425"/>
          <a:ext cx="1533525" cy="723900"/>
        </a:xfrm>
        <a:prstGeom prst="wedgeRectCallout">
          <a:avLst>
            <a:gd name="adj1" fmla="val 87431"/>
            <a:gd name="adj2" fmla="val 462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出場種目は選手全員に入力してください。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u96-satou@city.yokoha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20"/>
  <sheetViews>
    <sheetView tabSelected="1" workbookViewId="0">
      <selection activeCell="F21" sqref="F21"/>
    </sheetView>
  </sheetViews>
  <sheetFormatPr defaultColWidth="9" defaultRowHeight="13" x14ac:dyDescent="0.2"/>
  <cols>
    <col min="1" max="1" width="4.26953125" style="1" customWidth="1"/>
    <col min="2" max="2" width="18" style="1" customWidth="1"/>
    <col min="3" max="3" width="6.90625" style="1" customWidth="1"/>
    <col min="4" max="4" width="0.26953125" style="1" customWidth="1"/>
    <col min="5" max="5" width="6.90625" style="1" customWidth="1"/>
    <col min="6" max="6" width="19" style="1" customWidth="1"/>
    <col min="7" max="16384" width="9" style="1"/>
  </cols>
  <sheetData>
    <row r="1" spans="2:16" ht="16.5" x14ac:dyDescent="0.2">
      <c r="B1" s="40" t="s">
        <v>68</v>
      </c>
      <c r="C1" s="40"/>
      <c r="D1" s="40"/>
      <c r="E1" s="40"/>
      <c r="F1" s="40"/>
      <c r="G1" s="40"/>
      <c r="H1" s="40"/>
      <c r="I1" s="40"/>
      <c r="J1" s="40" t="s">
        <v>7</v>
      </c>
      <c r="K1" s="40"/>
    </row>
    <row r="2" spans="2:16" ht="16.5" x14ac:dyDescent="0.2">
      <c r="B2" s="38" t="s">
        <v>0</v>
      </c>
      <c r="C2" s="39"/>
      <c r="D2" s="39"/>
      <c r="E2" s="39"/>
      <c r="F2" s="39"/>
      <c r="G2" s="39"/>
      <c r="H2" s="39"/>
      <c r="I2" s="39"/>
    </row>
    <row r="3" spans="2:16" x14ac:dyDescent="0.2">
      <c r="C3" s="2"/>
      <c r="D3" s="2"/>
    </row>
    <row r="4" spans="2:16" x14ac:dyDescent="0.2">
      <c r="C4" s="1" t="s">
        <v>1</v>
      </c>
    </row>
    <row r="5" spans="2:16" ht="13.5" thickBot="1" x14ac:dyDescent="0.25"/>
    <row r="6" spans="2:16" ht="21" customHeight="1" thickBot="1" x14ac:dyDescent="0.25">
      <c r="B6" s="1" t="s">
        <v>2</v>
      </c>
      <c r="F6" s="3"/>
      <c r="G6" s="41" t="s">
        <v>27</v>
      </c>
      <c r="H6" s="42"/>
      <c r="I6" s="42"/>
      <c r="J6" s="1" t="s">
        <v>8</v>
      </c>
      <c r="K6" s="29"/>
    </row>
    <row r="7" spans="2:16" ht="13.5" thickBot="1" x14ac:dyDescent="0.25">
      <c r="F7" s="1" t="s">
        <v>64</v>
      </c>
      <c r="K7" s="1" t="s">
        <v>9</v>
      </c>
    </row>
    <row r="8" spans="2:16" ht="21.75" customHeight="1" thickBot="1" x14ac:dyDescent="0.25">
      <c r="B8" s="1" t="s">
        <v>6</v>
      </c>
      <c r="F8" s="3"/>
    </row>
    <row r="9" spans="2:16" ht="13.5" thickBot="1" x14ac:dyDescent="0.25"/>
    <row r="10" spans="2:16" ht="21" customHeight="1" thickBot="1" x14ac:dyDescent="0.25">
      <c r="B10" s="1" t="s">
        <v>40</v>
      </c>
      <c r="F10" s="3"/>
    </row>
    <row r="11" spans="2:16" ht="23.5" x14ac:dyDescent="0.2">
      <c r="I11" s="31" t="s">
        <v>10</v>
      </c>
      <c r="M11" s="1" t="s">
        <v>3</v>
      </c>
    </row>
    <row r="12" spans="2:16" x14ac:dyDescent="0.2">
      <c r="B12" s="16"/>
      <c r="C12" s="17" t="s">
        <v>51</v>
      </c>
      <c r="D12" s="22"/>
      <c r="E12" s="16" t="s">
        <v>52</v>
      </c>
      <c r="F12" s="16" t="s">
        <v>57</v>
      </c>
      <c r="I12" s="32" t="s">
        <v>60</v>
      </c>
      <c r="J12" s="30"/>
      <c r="M12" s="15">
        <v>1</v>
      </c>
      <c r="N12" s="1" t="s">
        <v>45</v>
      </c>
      <c r="P12" s="21">
        <v>1</v>
      </c>
    </row>
    <row r="13" spans="2:16" x14ac:dyDescent="0.2">
      <c r="B13" s="16" t="s">
        <v>53</v>
      </c>
      <c r="C13" s="17">
        <f>COUNTIFS($C$21:$C$120,1)</f>
        <v>0</v>
      </c>
      <c r="D13" s="18"/>
      <c r="E13" s="17">
        <f>COUNTIFS($C$21:$C$120,4)</f>
        <v>0</v>
      </c>
      <c r="F13" s="16">
        <f>SUM(C13:E13)</f>
        <v>0</v>
      </c>
      <c r="M13" s="15">
        <v>2</v>
      </c>
      <c r="N13" s="1" t="s">
        <v>46</v>
      </c>
      <c r="P13" s="21">
        <v>2</v>
      </c>
    </row>
    <row r="14" spans="2:16" x14ac:dyDescent="0.2">
      <c r="B14" s="16" t="s">
        <v>54</v>
      </c>
      <c r="C14" s="17">
        <f>COUNTIFS($C$21:$C$120,2)</f>
        <v>0</v>
      </c>
      <c r="D14" s="18"/>
      <c r="E14" s="17">
        <f>COUNTIFS($C$21:$C$120,5)</f>
        <v>0</v>
      </c>
      <c r="F14" s="16">
        <f>SUM(C14:E14)</f>
        <v>0</v>
      </c>
      <c r="I14" s="1" t="s">
        <v>11</v>
      </c>
      <c r="M14" s="15">
        <v>3</v>
      </c>
      <c r="N14" s="1" t="s">
        <v>47</v>
      </c>
      <c r="P14" s="21">
        <v>3</v>
      </c>
    </row>
    <row r="15" spans="2:16" x14ac:dyDescent="0.2">
      <c r="B15" s="16" t="s">
        <v>55</v>
      </c>
      <c r="C15" s="17">
        <f>COUNTIFS($C$21:$C$120,3)</f>
        <v>0</v>
      </c>
      <c r="D15" s="18"/>
      <c r="E15" s="17">
        <f>COUNTIFS($C$21:$C$120,6)</f>
        <v>0</v>
      </c>
      <c r="F15" s="16">
        <f>SUM(C15:E15)</f>
        <v>0</v>
      </c>
      <c r="I15" s="1" t="s">
        <v>12</v>
      </c>
      <c r="M15" s="15">
        <v>4</v>
      </c>
      <c r="N15" s="1" t="s">
        <v>48</v>
      </c>
      <c r="P15" s="21">
        <v>4</v>
      </c>
    </row>
    <row r="16" spans="2:16" x14ac:dyDescent="0.2">
      <c r="B16" s="16" t="s">
        <v>56</v>
      </c>
      <c r="C16" s="17">
        <f>SUM(C13:C15)</f>
        <v>0</v>
      </c>
      <c r="D16" s="22"/>
      <c r="E16" s="16">
        <f>SUM(E13:E15)</f>
        <v>0</v>
      </c>
      <c r="F16" s="16">
        <f>SUM(F13:F15)</f>
        <v>0</v>
      </c>
      <c r="M16" s="15">
        <v>5</v>
      </c>
      <c r="N16" s="1" t="s">
        <v>49</v>
      </c>
      <c r="P16" s="21">
        <v>5</v>
      </c>
    </row>
    <row r="17" spans="2:16" x14ac:dyDescent="0.2">
      <c r="B17" s="16" t="s">
        <v>58</v>
      </c>
      <c r="C17" s="17">
        <f>F16</f>
        <v>0</v>
      </c>
      <c r="D17" s="18"/>
      <c r="E17" s="19" t="s">
        <v>59</v>
      </c>
      <c r="F17" s="20">
        <f>C17*600</f>
        <v>0</v>
      </c>
      <c r="I17" s="1" t="s">
        <v>13</v>
      </c>
      <c r="M17" s="15">
        <v>6</v>
      </c>
      <c r="N17" s="1" t="s">
        <v>50</v>
      </c>
      <c r="P17" s="21">
        <v>6</v>
      </c>
    </row>
    <row r="19" spans="2:16" x14ac:dyDescent="0.2">
      <c r="C19" s="37" t="s">
        <v>15</v>
      </c>
      <c r="D19" s="37"/>
      <c r="E19" s="37"/>
      <c r="F19" s="37"/>
      <c r="I19" s="1" t="s">
        <v>14</v>
      </c>
    </row>
    <row r="20" spans="2:16" ht="18" customHeight="1" thickBot="1" x14ac:dyDescent="0.25">
      <c r="B20" s="13" t="s">
        <v>43</v>
      </c>
      <c r="C20" s="13" t="s">
        <v>3</v>
      </c>
      <c r="D20" s="13"/>
      <c r="E20" s="13" t="s">
        <v>4</v>
      </c>
      <c r="F20" s="13" t="s">
        <v>5</v>
      </c>
      <c r="G20" s="13" t="s">
        <v>44</v>
      </c>
      <c r="H20" s="13"/>
    </row>
    <row r="21" spans="2:16" ht="18" customHeight="1" x14ac:dyDescent="0.2">
      <c r="B21" s="26"/>
      <c r="C21" s="24" t="str">
        <f>IF(B21="","",VLOOKUP(B21,$N$12:$P$17,3,FALSE))</f>
        <v/>
      </c>
      <c r="D21" s="14">
        <f>$K$6</f>
        <v>0</v>
      </c>
      <c r="E21" s="33">
        <f>COUNTIF(B21,B21)</f>
        <v>0</v>
      </c>
      <c r="F21" s="7"/>
      <c r="G21" s="8" t="str">
        <f t="shared" ref="G21:G85" si="0">IF(F21="","",$F$6)</f>
        <v/>
      </c>
      <c r="I21" s="1" t="s">
        <v>16</v>
      </c>
    </row>
    <row r="22" spans="2:16" ht="18" customHeight="1" x14ac:dyDescent="0.2">
      <c r="B22" s="27"/>
      <c r="C22" s="23" t="str">
        <f t="shared" ref="C22:C85" si="1">IF(B22="","",VLOOKUP(B22,$N$12:$P$17,3,FALSE))</f>
        <v/>
      </c>
      <c r="D22" s="4">
        <f>$K$6</f>
        <v>0</v>
      </c>
      <c r="E22" s="34">
        <f>COUNTIF(B21:B22,B22)</f>
        <v>0</v>
      </c>
      <c r="F22" s="9"/>
      <c r="G22" s="10" t="str">
        <f t="shared" si="0"/>
        <v/>
      </c>
      <c r="I22" s="1" t="s">
        <v>65</v>
      </c>
    </row>
    <row r="23" spans="2:16" ht="18" customHeight="1" x14ac:dyDescent="0.2">
      <c r="B23" s="27"/>
      <c r="C23" s="23" t="str">
        <f t="shared" si="1"/>
        <v/>
      </c>
      <c r="D23" s="4">
        <f t="shared" ref="D23:D86" si="2">$K$6</f>
        <v>0</v>
      </c>
      <c r="E23" s="34">
        <f>COUNTIF(B21:B23,B23)</f>
        <v>0</v>
      </c>
      <c r="F23" s="9"/>
      <c r="G23" s="10" t="str">
        <f t="shared" si="0"/>
        <v/>
      </c>
      <c r="I23" s="1" t="s">
        <v>17</v>
      </c>
    </row>
    <row r="24" spans="2:16" ht="18" customHeight="1" x14ac:dyDescent="0.2">
      <c r="B24" s="27"/>
      <c r="C24" s="23" t="str">
        <f t="shared" si="1"/>
        <v/>
      </c>
      <c r="D24" s="4">
        <f t="shared" si="2"/>
        <v>0</v>
      </c>
      <c r="E24" s="34">
        <f>COUNTIF(B21:B24,B24)</f>
        <v>0</v>
      </c>
      <c r="F24" s="9"/>
      <c r="G24" s="10" t="str">
        <f t="shared" si="0"/>
        <v/>
      </c>
      <c r="I24" s="1" t="s">
        <v>18</v>
      </c>
    </row>
    <row r="25" spans="2:16" ht="18" customHeight="1" x14ac:dyDescent="0.2">
      <c r="B25" s="27"/>
      <c r="C25" s="23" t="str">
        <f t="shared" si="1"/>
        <v/>
      </c>
      <c r="D25" s="4">
        <f t="shared" si="2"/>
        <v>0</v>
      </c>
      <c r="E25" s="34">
        <f>COUNTIF(B21:B25,B25)</f>
        <v>0</v>
      </c>
      <c r="F25" s="9"/>
      <c r="G25" s="10" t="str">
        <f t="shared" si="0"/>
        <v/>
      </c>
      <c r="I25" s="1" t="s">
        <v>42</v>
      </c>
    </row>
    <row r="26" spans="2:16" ht="18" customHeight="1" x14ac:dyDescent="0.2">
      <c r="B26" s="27"/>
      <c r="C26" s="23" t="str">
        <f t="shared" si="1"/>
        <v/>
      </c>
      <c r="D26" s="4">
        <f t="shared" si="2"/>
        <v>0</v>
      </c>
      <c r="E26" s="34">
        <f>COUNTIF(B21:B26,B26)</f>
        <v>0</v>
      </c>
      <c r="F26" s="9"/>
      <c r="G26" s="10" t="str">
        <f t="shared" si="0"/>
        <v/>
      </c>
      <c r="I26" s="1" t="s">
        <v>41</v>
      </c>
    </row>
    <row r="27" spans="2:16" ht="18" customHeight="1" x14ac:dyDescent="0.2">
      <c r="B27" s="27"/>
      <c r="C27" s="23" t="str">
        <f t="shared" si="1"/>
        <v/>
      </c>
      <c r="D27" s="4">
        <f t="shared" si="2"/>
        <v>0</v>
      </c>
      <c r="E27" s="34">
        <f>COUNTIF($B$21:B27,B27)</f>
        <v>0</v>
      </c>
      <c r="F27" s="9"/>
      <c r="G27" s="10" t="str">
        <f t="shared" si="0"/>
        <v/>
      </c>
    </row>
    <row r="28" spans="2:16" ht="18" customHeight="1" x14ac:dyDescent="0.2">
      <c r="B28" s="27"/>
      <c r="C28" s="23" t="str">
        <f t="shared" si="1"/>
        <v/>
      </c>
      <c r="D28" s="4">
        <f t="shared" si="2"/>
        <v>0</v>
      </c>
      <c r="E28" s="34">
        <f>COUNTIF($B$21:B28,B28)</f>
        <v>0</v>
      </c>
      <c r="F28" s="9"/>
      <c r="G28" s="10" t="str">
        <f t="shared" si="0"/>
        <v/>
      </c>
      <c r="I28" s="6" t="s">
        <v>39</v>
      </c>
      <c r="J28" s="6"/>
    </row>
    <row r="29" spans="2:16" ht="18" customHeight="1" x14ac:dyDescent="0.2">
      <c r="B29" s="27"/>
      <c r="C29" s="23" t="str">
        <f t="shared" si="1"/>
        <v/>
      </c>
      <c r="D29" s="4">
        <f t="shared" si="2"/>
        <v>0</v>
      </c>
      <c r="E29" s="34">
        <f>COUNTIF($B$21:B29,B29)</f>
        <v>0</v>
      </c>
      <c r="F29" s="9"/>
      <c r="G29" s="10" t="str">
        <f t="shared" si="0"/>
        <v/>
      </c>
    </row>
    <row r="30" spans="2:16" ht="18" customHeight="1" x14ac:dyDescent="0.2">
      <c r="B30" s="27"/>
      <c r="C30" s="23" t="str">
        <f t="shared" si="1"/>
        <v/>
      </c>
      <c r="D30" s="4">
        <f t="shared" si="2"/>
        <v>0</v>
      </c>
      <c r="E30" s="34">
        <f>COUNTIF($B$21:B30,B30)</f>
        <v>0</v>
      </c>
      <c r="F30" s="9"/>
      <c r="G30" s="10" t="str">
        <f t="shared" si="0"/>
        <v/>
      </c>
    </row>
    <row r="31" spans="2:16" ht="18" customHeight="1" x14ac:dyDescent="0.2">
      <c r="B31" s="27"/>
      <c r="C31" s="23" t="str">
        <f t="shared" si="1"/>
        <v/>
      </c>
      <c r="D31" s="4">
        <f t="shared" si="2"/>
        <v>0</v>
      </c>
      <c r="E31" s="34">
        <f>COUNTIF($B$21:B31,B31)</f>
        <v>0</v>
      </c>
      <c r="F31" s="9"/>
      <c r="G31" s="10" t="str">
        <f t="shared" si="0"/>
        <v/>
      </c>
    </row>
    <row r="32" spans="2:16" ht="18" customHeight="1" x14ac:dyDescent="0.2">
      <c r="B32" s="27"/>
      <c r="C32" s="23" t="str">
        <f t="shared" si="1"/>
        <v/>
      </c>
      <c r="D32" s="4">
        <f t="shared" si="2"/>
        <v>0</v>
      </c>
      <c r="E32" s="34">
        <f>COUNTIF($B$21:B32,B32)</f>
        <v>0</v>
      </c>
      <c r="F32" s="9"/>
      <c r="G32" s="10" t="str">
        <f t="shared" si="0"/>
        <v/>
      </c>
    </row>
    <row r="33" spans="2:7" ht="18" customHeight="1" x14ac:dyDescent="0.2">
      <c r="B33" s="27"/>
      <c r="C33" s="23" t="str">
        <f t="shared" si="1"/>
        <v/>
      </c>
      <c r="D33" s="4">
        <f t="shared" si="2"/>
        <v>0</v>
      </c>
      <c r="E33" s="34">
        <f>COUNTIF($B$21:B33,B33)</f>
        <v>0</v>
      </c>
      <c r="F33" s="9"/>
      <c r="G33" s="10" t="str">
        <f t="shared" si="0"/>
        <v/>
      </c>
    </row>
    <row r="34" spans="2:7" ht="18" customHeight="1" x14ac:dyDescent="0.2">
      <c r="B34" s="27"/>
      <c r="C34" s="23" t="str">
        <f t="shared" si="1"/>
        <v/>
      </c>
      <c r="D34" s="4">
        <f t="shared" si="2"/>
        <v>0</v>
      </c>
      <c r="E34" s="34">
        <f>COUNTIF($B$21:B34,B34)</f>
        <v>0</v>
      </c>
      <c r="F34" s="9"/>
      <c r="G34" s="10" t="str">
        <f t="shared" si="0"/>
        <v/>
      </c>
    </row>
    <row r="35" spans="2:7" ht="18" customHeight="1" x14ac:dyDescent="0.2">
      <c r="B35" s="27"/>
      <c r="C35" s="23" t="str">
        <f t="shared" si="1"/>
        <v/>
      </c>
      <c r="D35" s="4">
        <f t="shared" si="2"/>
        <v>0</v>
      </c>
      <c r="E35" s="34">
        <f>COUNTIF($B$21:B35,B35)</f>
        <v>0</v>
      </c>
      <c r="F35" s="9"/>
      <c r="G35" s="10" t="str">
        <f t="shared" si="0"/>
        <v/>
      </c>
    </row>
    <row r="36" spans="2:7" ht="18" customHeight="1" x14ac:dyDescent="0.2">
      <c r="B36" s="27"/>
      <c r="C36" s="23" t="str">
        <f t="shared" si="1"/>
        <v/>
      </c>
      <c r="D36" s="4">
        <f t="shared" si="2"/>
        <v>0</v>
      </c>
      <c r="E36" s="34">
        <f>COUNTIF($B$21:B36,B36)</f>
        <v>0</v>
      </c>
      <c r="F36" s="9"/>
      <c r="G36" s="10" t="str">
        <f t="shared" si="0"/>
        <v/>
      </c>
    </row>
    <row r="37" spans="2:7" ht="18" customHeight="1" x14ac:dyDescent="0.2">
      <c r="B37" s="27"/>
      <c r="C37" s="23" t="str">
        <f t="shared" si="1"/>
        <v/>
      </c>
      <c r="D37" s="4">
        <f t="shared" si="2"/>
        <v>0</v>
      </c>
      <c r="E37" s="34">
        <f>COUNTIF($B$21:B37,B37)</f>
        <v>0</v>
      </c>
      <c r="F37" s="9"/>
      <c r="G37" s="10" t="str">
        <f t="shared" si="0"/>
        <v/>
      </c>
    </row>
    <row r="38" spans="2:7" ht="18" customHeight="1" x14ac:dyDescent="0.2">
      <c r="B38" s="27"/>
      <c r="C38" s="23" t="str">
        <f t="shared" si="1"/>
        <v/>
      </c>
      <c r="D38" s="4">
        <f t="shared" si="2"/>
        <v>0</v>
      </c>
      <c r="E38" s="34">
        <f>COUNTIF($B$21:B38,B38)</f>
        <v>0</v>
      </c>
      <c r="F38" s="9"/>
      <c r="G38" s="10" t="str">
        <f t="shared" si="0"/>
        <v/>
      </c>
    </row>
    <row r="39" spans="2:7" ht="18" customHeight="1" x14ac:dyDescent="0.2">
      <c r="B39" s="27"/>
      <c r="C39" s="23" t="str">
        <f t="shared" si="1"/>
        <v/>
      </c>
      <c r="D39" s="4">
        <f t="shared" si="2"/>
        <v>0</v>
      </c>
      <c r="E39" s="34">
        <f>COUNTIF($B$21:B39,B39)</f>
        <v>0</v>
      </c>
      <c r="F39" s="9"/>
      <c r="G39" s="10" t="str">
        <f t="shared" si="0"/>
        <v/>
      </c>
    </row>
    <row r="40" spans="2:7" ht="18" customHeight="1" x14ac:dyDescent="0.2">
      <c r="B40" s="27"/>
      <c r="C40" s="23" t="str">
        <f t="shared" si="1"/>
        <v/>
      </c>
      <c r="D40" s="4">
        <f t="shared" si="2"/>
        <v>0</v>
      </c>
      <c r="E40" s="34">
        <f>COUNTIF($B$21:B40,B40)</f>
        <v>0</v>
      </c>
      <c r="F40" s="9"/>
      <c r="G40" s="10" t="str">
        <f t="shared" si="0"/>
        <v/>
      </c>
    </row>
    <row r="41" spans="2:7" ht="18" customHeight="1" x14ac:dyDescent="0.2">
      <c r="B41" s="27"/>
      <c r="C41" s="23" t="str">
        <f t="shared" si="1"/>
        <v/>
      </c>
      <c r="D41" s="4">
        <f t="shared" si="2"/>
        <v>0</v>
      </c>
      <c r="E41" s="34">
        <f>COUNTIF($B$21:B41,B41)</f>
        <v>0</v>
      </c>
      <c r="F41" s="9"/>
      <c r="G41" s="10" t="str">
        <f t="shared" si="0"/>
        <v/>
      </c>
    </row>
    <row r="42" spans="2:7" ht="18" customHeight="1" x14ac:dyDescent="0.2">
      <c r="B42" s="27"/>
      <c r="C42" s="23" t="str">
        <f t="shared" si="1"/>
        <v/>
      </c>
      <c r="D42" s="4">
        <f t="shared" si="2"/>
        <v>0</v>
      </c>
      <c r="E42" s="34">
        <f>COUNTIF($B$21:B42,B42)</f>
        <v>0</v>
      </c>
      <c r="F42" s="9"/>
      <c r="G42" s="10" t="str">
        <f t="shared" si="0"/>
        <v/>
      </c>
    </row>
    <row r="43" spans="2:7" ht="18" customHeight="1" x14ac:dyDescent="0.2">
      <c r="B43" s="27"/>
      <c r="C43" s="23" t="str">
        <f t="shared" si="1"/>
        <v/>
      </c>
      <c r="D43" s="4">
        <f t="shared" si="2"/>
        <v>0</v>
      </c>
      <c r="E43" s="34">
        <f>COUNTIF($B$21:B43,B43)</f>
        <v>0</v>
      </c>
      <c r="F43" s="9"/>
      <c r="G43" s="10" t="str">
        <f t="shared" si="0"/>
        <v/>
      </c>
    </row>
    <row r="44" spans="2:7" ht="18" customHeight="1" x14ac:dyDescent="0.2">
      <c r="B44" s="27"/>
      <c r="C44" s="23" t="str">
        <f t="shared" si="1"/>
        <v/>
      </c>
      <c r="D44" s="4">
        <f t="shared" si="2"/>
        <v>0</v>
      </c>
      <c r="E44" s="34">
        <f>COUNTIF($B$21:B44,B44)</f>
        <v>0</v>
      </c>
      <c r="F44" s="9"/>
      <c r="G44" s="10" t="str">
        <f t="shared" si="0"/>
        <v/>
      </c>
    </row>
    <row r="45" spans="2:7" ht="18" customHeight="1" x14ac:dyDescent="0.2">
      <c r="B45" s="27"/>
      <c r="C45" s="23" t="str">
        <f t="shared" si="1"/>
        <v/>
      </c>
      <c r="D45" s="4">
        <f t="shared" si="2"/>
        <v>0</v>
      </c>
      <c r="E45" s="34">
        <f>COUNTIF($B$21:B45,B45)</f>
        <v>0</v>
      </c>
      <c r="F45" s="9"/>
      <c r="G45" s="10" t="str">
        <f t="shared" si="0"/>
        <v/>
      </c>
    </row>
    <row r="46" spans="2:7" ht="18" customHeight="1" x14ac:dyDescent="0.2">
      <c r="B46" s="27"/>
      <c r="C46" s="23" t="str">
        <f t="shared" si="1"/>
        <v/>
      </c>
      <c r="D46" s="4">
        <f t="shared" si="2"/>
        <v>0</v>
      </c>
      <c r="E46" s="34">
        <f>COUNTIF($B$21:B46,B46)</f>
        <v>0</v>
      </c>
      <c r="F46" s="9"/>
      <c r="G46" s="10" t="str">
        <f t="shared" si="0"/>
        <v/>
      </c>
    </row>
    <row r="47" spans="2:7" ht="18" customHeight="1" x14ac:dyDescent="0.2">
      <c r="B47" s="27"/>
      <c r="C47" s="23" t="str">
        <f t="shared" si="1"/>
        <v/>
      </c>
      <c r="D47" s="4">
        <f t="shared" si="2"/>
        <v>0</v>
      </c>
      <c r="E47" s="34">
        <f>COUNTIF($B$21:B47,B47)</f>
        <v>0</v>
      </c>
      <c r="F47" s="9"/>
      <c r="G47" s="10" t="str">
        <f t="shared" si="0"/>
        <v/>
      </c>
    </row>
    <row r="48" spans="2:7" ht="18" customHeight="1" x14ac:dyDescent="0.2">
      <c r="B48" s="27"/>
      <c r="C48" s="23" t="str">
        <f t="shared" si="1"/>
        <v/>
      </c>
      <c r="D48" s="4">
        <f t="shared" si="2"/>
        <v>0</v>
      </c>
      <c r="E48" s="34">
        <f>COUNTIF($B$21:B48,B48)</f>
        <v>0</v>
      </c>
      <c r="F48" s="9"/>
      <c r="G48" s="10" t="str">
        <f t="shared" si="0"/>
        <v/>
      </c>
    </row>
    <row r="49" spans="2:10" ht="18" customHeight="1" x14ac:dyDescent="0.2">
      <c r="B49" s="27"/>
      <c r="C49" s="23" t="str">
        <f t="shared" si="1"/>
        <v/>
      </c>
      <c r="D49" s="4">
        <f t="shared" si="2"/>
        <v>0</v>
      </c>
      <c r="E49" s="34">
        <f>COUNTIF($B$21:B49,B49)</f>
        <v>0</v>
      </c>
      <c r="F49" s="9"/>
      <c r="G49" s="10" t="str">
        <f t="shared" si="0"/>
        <v/>
      </c>
    </row>
    <row r="50" spans="2:10" ht="18" customHeight="1" x14ac:dyDescent="0.2">
      <c r="B50" s="27"/>
      <c r="C50" s="23" t="str">
        <f t="shared" si="1"/>
        <v/>
      </c>
      <c r="D50" s="4">
        <f t="shared" si="2"/>
        <v>0</v>
      </c>
      <c r="E50" s="34">
        <f>COUNTIF($B$21:B50,B50)</f>
        <v>0</v>
      </c>
      <c r="F50" s="9"/>
      <c r="G50" s="10" t="str">
        <f t="shared" si="0"/>
        <v/>
      </c>
      <c r="I50" s="1" t="s">
        <v>19</v>
      </c>
    </row>
    <row r="51" spans="2:10" ht="18" customHeight="1" x14ac:dyDescent="0.2">
      <c r="B51" s="27"/>
      <c r="C51" s="23" t="str">
        <f t="shared" si="1"/>
        <v/>
      </c>
      <c r="D51" s="4">
        <f t="shared" si="2"/>
        <v>0</v>
      </c>
      <c r="E51" s="34">
        <f>COUNTIF($B$21:B51,B51)</f>
        <v>0</v>
      </c>
      <c r="F51" s="9"/>
      <c r="G51" s="10" t="str">
        <f t="shared" si="0"/>
        <v/>
      </c>
      <c r="I51" s="1" t="s">
        <v>63</v>
      </c>
    </row>
    <row r="52" spans="2:10" ht="18" customHeight="1" x14ac:dyDescent="0.2">
      <c r="B52" s="27"/>
      <c r="C52" s="23" t="str">
        <f t="shared" si="1"/>
        <v/>
      </c>
      <c r="D52" s="4">
        <f t="shared" si="2"/>
        <v>0</v>
      </c>
      <c r="E52" s="34">
        <f>COUNTIF($B$21:B52,B52)</f>
        <v>0</v>
      </c>
      <c r="F52" s="9"/>
      <c r="G52" s="10" t="str">
        <f t="shared" si="0"/>
        <v/>
      </c>
    </row>
    <row r="53" spans="2:10" ht="18" customHeight="1" x14ac:dyDescent="0.2">
      <c r="B53" s="27"/>
      <c r="C53" s="23" t="str">
        <f t="shared" si="1"/>
        <v/>
      </c>
      <c r="D53" s="4">
        <f t="shared" si="2"/>
        <v>0</v>
      </c>
      <c r="E53" s="34">
        <f>COUNTIF($B$21:B53,B53)</f>
        <v>0</v>
      </c>
      <c r="F53" s="9"/>
      <c r="G53" s="10" t="str">
        <f t="shared" si="0"/>
        <v/>
      </c>
      <c r="I53" s="1" t="s">
        <v>20</v>
      </c>
    </row>
    <row r="54" spans="2:10" ht="18" customHeight="1" x14ac:dyDescent="0.2">
      <c r="B54" s="27"/>
      <c r="C54" s="23" t="str">
        <f t="shared" si="1"/>
        <v/>
      </c>
      <c r="D54" s="4">
        <f t="shared" si="2"/>
        <v>0</v>
      </c>
      <c r="E54" s="34">
        <f>COUNTIF($B$21:B54,B54)</f>
        <v>0</v>
      </c>
      <c r="F54" s="9"/>
      <c r="G54" s="10" t="str">
        <f t="shared" si="0"/>
        <v/>
      </c>
      <c r="I54" s="1" t="s">
        <v>22</v>
      </c>
    </row>
    <row r="55" spans="2:10" ht="21" customHeight="1" x14ac:dyDescent="0.2">
      <c r="B55" s="27"/>
      <c r="C55" s="23" t="str">
        <f t="shared" si="1"/>
        <v/>
      </c>
      <c r="D55" s="4">
        <f t="shared" si="2"/>
        <v>0</v>
      </c>
      <c r="E55" s="34">
        <f>COUNTIF($B$21:B55,B55)</f>
        <v>0</v>
      </c>
      <c r="F55" s="9"/>
      <c r="G55" s="10" t="str">
        <f t="shared" si="0"/>
        <v/>
      </c>
      <c r="I55" s="1" t="s">
        <v>21</v>
      </c>
      <c r="J55" s="36" t="s">
        <v>66</v>
      </c>
    </row>
    <row r="56" spans="2:10" ht="18" customHeight="1" x14ac:dyDescent="0.2">
      <c r="B56" s="27"/>
      <c r="C56" s="23" t="str">
        <f t="shared" si="1"/>
        <v/>
      </c>
      <c r="D56" s="4">
        <f t="shared" si="2"/>
        <v>0</v>
      </c>
      <c r="E56" s="34">
        <f>COUNTIF($B$21:B56,B56)</f>
        <v>0</v>
      </c>
      <c r="F56" s="9"/>
      <c r="G56" s="10" t="str">
        <f t="shared" si="0"/>
        <v/>
      </c>
    </row>
    <row r="57" spans="2:10" ht="18" customHeight="1" x14ac:dyDescent="0.2">
      <c r="B57" s="27"/>
      <c r="C57" s="23" t="str">
        <f t="shared" si="1"/>
        <v/>
      </c>
      <c r="D57" s="4">
        <f t="shared" si="2"/>
        <v>0</v>
      </c>
      <c r="E57" s="34">
        <f>COUNTIF($B$21:B57,B57)</f>
        <v>0</v>
      </c>
      <c r="F57" s="9"/>
      <c r="G57" s="10" t="str">
        <f t="shared" si="0"/>
        <v/>
      </c>
    </row>
    <row r="58" spans="2:10" ht="18" customHeight="1" x14ac:dyDescent="0.2">
      <c r="B58" s="27"/>
      <c r="C58" s="23" t="str">
        <f t="shared" si="1"/>
        <v/>
      </c>
      <c r="D58" s="4">
        <f t="shared" si="2"/>
        <v>0</v>
      </c>
      <c r="E58" s="34">
        <f>COUNTIF($B$21:B58,B58)</f>
        <v>0</v>
      </c>
      <c r="F58" s="9"/>
      <c r="G58" s="10" t="str">
        <f t="shared" si="0"/>
        <v/>
      </c>
      <c r="I58" s="1" t="s">
        <v>26</v>
      </c>
    </row>
    <row r="59" spans="2:10" ht="18" customHeight="1" x14ac:dyDescent="0.2">
      <c r="B59" s="27"/>
      <c r="C59" s="23" t="str">
        <f t="shared" si="1"/>
        <v/>
      </c>
      <c r="D59" s="4">
        <f t="shared" si="2"/>
        <v>0</v>
      </c>
      <c r="E59" s="34">
        <f>COUNTIF($B$21:B59,B59)</f>
        <v>0</v>
      </c>
      <c r="F59" s="9"/>
      <c r="G59" s="10" t="str">
        <f t="shared" si="0"/>
        <v/>
      </c>
    </row>
    <row r="60" spans="2:10" ht="18" customHeight="1" x14ac:dyDescent="0.2">
      <c r="B60" s="27"/>
      <c r="C60" s="23" t="str">
        <f t="shared" si="1"/>
        <v/>
      </c>
      <c r="D60" s="4">
        <f t="shared" si="2"/>
        <v>0</v>
      </c>
      <c r="E60" s="34">
        <f>COUNTIF($B$21:B60,B60)</f>
        <v>0</v>
      </c>
      <c r="F60" s="9"/>
      <c r="G60" s="10" t="str">
        <f t="shared" si="0"/>
        <v/>
      </c>
      <c r="I60" s="1" t="s">
        <v>23</v>
      </c>
    </row>
    <row r="61" spans="2:10" ht="18" customHeight="1" x14ac:dyDescent="0.2">
      <c r="B61" s="27"/>
      <c r="C61" s="23" t="str">
        <f t="shared" si="1"/>
        <v/>
      </c>
      <c r="D61" s="4">
        <f t="shared" si="2"/>
        <v>0</v>
      </c>
      <c r="E61" s="34">
        <f>COUNTIF($B$21:B61,B61)</f>
        <v>0</v>
      </c>
      <c r="F61" s="9"/>
      <c r="G61" s="10" t="str">
        <f t="shared" si="0"/>
        <v/>
      </c>
      <c r="I61" s="1" t="s">
        <v>24</v>
      </c>
    </row>
    <row r="62" spans="2:10" ht="18" customHeight="1" x14ac:dyDescent="0.2">
      <c r="B62" s="27"/>
      <c r="C62" s="23" t="str">
        <f t="shared" si="1"/>
        <v/>
      </c>
      <c r="D62" s="4">
        <f t="shared" si="2"/>
        <v>0</v>
      </c>
      <c r="E62" s="34">
        <f>COUNTIF($B$21:B62,B62)</f>
        <v>0</v>
      </c>
      <c r="F62" s="9"/>
      <c r="G62" s="10" t="str">
        <f t="shared" si="0"/>
        <v/>
      </c>
      <c r="I62" s="1" t="s">
        <v>25</v>
      </c>
    </row>
    <row r="63" spans="2:10" ht="18" customHeight="1" x14ac:dyDescent="0.2">
      <c r="B63" s="27"/>
      <c r="C63" s="23" t="str">
        <f t="shared" si="1"/>
        <v/>
      </c>
      <c r="D63" s="4">
        <f t="shared" si="2"/>
        <v>0</v>
      </c>
      <c r="E63" s="34">
        <f>COUNTIF($B$21:B63,B63)</f>
        <v>0</v>
      </c>
      <c r="F63" s="9"/>
      <c r="G63" s="10" t="str">
        <f t="shared" si="0"/>
        <v/>
      </c>
    </row>
    <row r="64" spans="2:10" ht="18" customHeight="1" x14ac:dyDescent="0.2">
      <c r="B64" s="27"/>
      <c r="C64" s="23" t="str">
        <f t="shared" si="1"/>
        <v/>
      </c>
      <c r="D64" s="4">
        <f t="shared" si="2"/>
        <v>0</v>
      </c>
      <c r="E64" s="34">
        <f>COUNTIF($B$21:B64,B64)</f>
        <v>0</v>
      </c>
      <c r="F64" s="9"/>
      <c r="G64" s="10" t="str">
        <f t="shared" si="0"/>
        <v/>
      </c>
      <c r="I64" s="1" t="s">
        <v>28</v>
      </c>
    </row>
    <row r="65" spans="2:9" ht="18" customHeight="1" x14ac:dyDescent="0.2">
      <c r="B65" s="27"/>
      <c r="C65" s="23" t="str">
        <f t="shared" si="1"/>
        <v/>
      </c>
      <c r="D65" s="4">
        <f t="shared" si="2"/>
        <v>0</v>
      </c>
      <c r="E65" s="34">
        <f>COUNTIF($B$21:B65,B65)</f>
        <v>0</v>
      </c>
      <c r="F65" s="9"/>
      <c r="G65" s="10" t="str">
        <f t="shared" si="0"/>
        <v/>
      </c>
      <c r="I65" s="6" t="s">
        <v>35</v>
      </c>
    </row>
    <row r="66" spans="2:9" ht="18" customHeight="1" x14ac:dyDescent="0.2">
      <c r="B66" s="27"/>
      <c r="C66" s="23" t="str">
        <f t="shared" si="1"/>
        <v/>
      </c>
      <c r="D66" s="4">
        <f t="shared" si="2"/>
        <v>0</v>
      </c>
      <c r="E66" s="34">
        <f>COUNTIF($B$21:B66,B66)</f>
        <v>0</v>
      </c>
      <c r="F66" s="9"/>
      <c r="G66" s="10" t="str">
        <f t="shared" si="0"/>
        <v/>
      </c>
      <c r="I66" s="1" t="s">
        <v>29</v>
      </c>
    </row>
    <row r="67" spans="2:9" ht="18" customHeight="1" x14ac:dyDescent="0.2">
      <c r="B67" s="27"/>
      <c r="C67" s="23" t="str">
        <f t="shared" si="1"/>
        <v/>
      </c>
      <c r="D67" s="4">
        <f t="shared" si="2"/>
        <v>0</v>
      </c>
      <c r="E67" s="34">
        <f>COUNTIF($B$21:B67,B67)</f>
        <v>0</v>
      </c>
      <c r="F67" s="9"/>
      <c r="G67" s="10" t="str">
        <f t="shared" si="0"/>
        <v/>
      </c>
    </row>
    <row r="68" spans="2:9" ht="18" customHeight="1" x14ac:dyDescent="0.2">
      <c r="B68" s="27"/>
      <c r="C68" s="23" t="str">
        <f t="shared" si="1"/>
        <v/>
      </c>
      <c r="D68" s="4">
        <f t="shared" si="2"/>
        <v>0</v>
      </c>
      <c r="E68" s="34">
        <f>COUNTIF($B$21:B68,B68)</f>
        <v>0</v>
      </c>
      <c r="F68" s="9"/>
      <c r="G68" s="10" t="str">
        <f t="shared" si="0"/>
        <v/>
      </c>
      <c r="I68" s="1" t="s">
        <v>30</v>
      </c>
    </row>
    <row r="69" spans="2:9" ht="18" customHeight="1" x14ac:dyDescent="0.2">
      <c r="B69" s="27"/>
      <c r="C69" s="23" t="str">
        <f t="shared" si="1"/>
        <v/>
      </c>
      <c r="D69" s="4">
        <f t="shared" si="2"/>
        <v>0</v>
      </c>
      <c r="E69" s="34">
        <f>COUNTIF($B$21:B69,B69)</f>
        <v>0</v>
      </c>
      <c r="F69" s="9"/>
      <c r="G69" s="10" t="str">
        <f t="shared" si="0"/>
        <v/>
      </c>
    </row>
    <row r="70" spans="2:9" ht="18" customHeight="1" x14ac:dyDescent="0.2">
      <c r="B70" s="27"/>
      <c r="C70" s="23" t="str">
        <f t="shared" si="1"/>
        <v/>
      </c>
      <c r="D70" s="4">
        <f t="shared" si="2"/>
        <v>0</v>
      </c>
      <c r="E70" s="34">
        <f>COUNTIF($B$21:B70,B70)</f>
        <v>0</v>
      </c>
      <c r="F70" s="9"/>
      <c r="G70" s="10" t="str">
        <f t="shared" si="0"/>
        <v/>
      </c>
      <c r="I70" s="1" t="s">
        <v>31</v>
      </c>
    </row>
    <row r="71" spans="2:9" ht="18" customHeight="1" x14ac:dyDescent="0.2">
      <c r="B71" s="27"/>
      <c r="C71" s="23" t="str">
        <f t="shared" si="1"/>
        <v/>
      </c>
      <c r="D71" s="4">
        <f t="shared" si="2"/>
        <v>0</v>
      </c>
      <c r="E71" s="34">
        <f>COUNTIF($B$21:B71,B71)</f>
        <v>0</v>
      </c>
      <c r="F71" s="9"/>
      <c r="G71" s="10" t="str">
        <f t="shared" si="0"/>
        <v/>
      </c>
    </row>
    <row r="72" spans="2:9" ht="18" customHeight="1" x14ac:dyDescent="0.2">
      <c r="B72" s="27"/>
      <c r="C72" s="23" t="str">
        <f t="shared" si="1"/>
        <v/>
      </c>
      <c r="D72" s="4">
        <f t="shared" si="2"/>
        <v>0</v>
      </c>
      <c r="E72" s="34">
        <f>COUNTIF($B$21:B72,B72)</f>
        <v>0</v>
      </c>
      <c r="F72" s="9"/>
      <c r="G72" s="10" t="str">
        <f t="shared" si="0"/>
        <v/>
      </c>
      <c r="I72" s="1" t="s">
        <v>32</v>
      </c>
    </row>
    <row r="73" spans="2:9" ht="18" customHeight="1" x14ac:dyDescent="0.2">
      <c r="B73" s="27"/>
      <c r="C73" s="23" t="str">
        <f t="shared" si="1"/>
        <v/>
      </c>
      <c r="D73" s="4">
        <f t="shared" si="2"/>
        <v>0</v>
      </c>
      <c r="E73" s="34">
        <f>COUNTIF($B$21:B73,B73)</f>
        <v>0</v>
      </c>
      <c r="F73" s="9"/>
      <c r="G73" s="10" t="str">
        <f t="shared" si="0"/>
        <v/>
      </c>
    </row>
    <row r="74" spans="2:9" ht="18" customHeight="1" x14ac:dyDescent="0.2">
      <c r="B74" s="27"/>
      <c r="C74" s="23" t="str">
        <f t="shared" si="1"/>
        <v/>
      </c>
      <c r="D74" s="4">
        <f t="shared" si="2"/>
        <v>0</v>
      </c>
      <c r="E74" s="34">
        <f>COUNTIF($B$21:B74,B74)</f>
        <v>0</v>
      </c>
      <c r="F74" s="9"/>
      <c r="G74" s="10" t="str">
        <f t="shared" si="0"/>
        <v/>
      </c>
      <c r="I74" s="1" t="s">
        <v>33</v>
      </c>
    </row>
    <row r="75" spans="2:9" ht="18" customHeight="1" x14ac:dyDescent="0.2">
      <c r="B75" s="27"/>
      <c r="C75" s="23" t="str">
        <f t="shared" si="1"/>
        <v/>
      </c>
      <c r="D75" s="4">
        <f t="shared" si="2"/>
        <v>0</v>
      </c>
      <c r="E75" s="34">
        <f>COUNTIF($B$21:B75,B75)</f>
        <v>0</v>
      </c>
      <c r="F75" s="9"/>
      <c r="G75" s="10" t="str">
        <f t="shared" si="0"/>
        <v/>
      </c>
    </row>
    <row r="76" spans="2:9" ht="18" customHeight="1" x14ac:dyDescent="0.2">
      <c r="B76" s="27"/>
      <c r="C76" s="23" t="str">
        <f t="shared" si="1"/>
        <v/>
      </c>
      <c r="D76" s="4">
        <f t="shared" si="2"/>
        <v>0</v>
      </c>
      <c r="E76" s="34">
        <f>COUNTIF($B$21:B76,B76)</f>
        <v>0</v>
      </c>
      <c r="F76" s="9"/>
      <c r="G76" s="10" t="str">
        <f t="shared" si="0"/>
        <v/>
      </c>
      <c r="I76" s="1" t="s">
        <v>34</v>
      </c>
    </row>
    <row r="77" spans="2:9" ht="18" customHeight="1" x14ac:dyDescent="0.2">
      <c r="B77" s="27"/>
      <c r="C77" s="23" t="str">
        <f t="shared" si="1"/>
        <v/>
      </c>
      <c r="D77" s="4">
        <f t="shared" si="2"/>
        <v>0</v>
      </c>
      <c r="E77" s="34">
        <f>COUNTIF($B$21:B77,B77)</f>
        <v>0</v>
      </c>
      <c r="F77" s="9"/>
      <c r="G77" s="10" t="str">
        <f t="shared" si="0"/>
        <v/>
      </c>
    </row>
    <row r="78" spans="2:9" ht="18" customHeight="1" x14ac:dyDescent="0.2">
      <c r="B78" s="27"/>
      <c r="C78" s="23" t="str">
        <f t="shared" si="1"/>
        <v/>
      </c>
      <c r="D78" s="4">
        <f t="shared" si="2"/>
        <v>0</v>
      </c>
      <c r="E78" s="34">
        <f>COUNTIF($B$21:B78,B78)</f>
        <v>0</v>
      </c>
      <c r="F78" s="9"/>
      <c r="G78" s="10" t="str">
        <f t="shared" si="0"/>
        <v/>
      </c>
      <c r="I78" s="1" t="s">
        <v>61</v>
      </c>
    </row>
    <row r="79" spans="2:9" ht="18" customHeight="1" x14ac:dyDescent="0.2">
      <c r="B79" s="27"/>
      <c r="C79" s="23" t="str">
        <f t="shared" si="1"/>
        <v/>
      </c>
      <c r="D79" s="4">
        <f t="shared" si="2"/>
        <v>0</v>
      </c>
      <c r="E79" s="34">
        <f>COUNTIF($B$21:B79,B79)</f>
        <v>0</v>
      </c>
      <c r="F79" s="9"/>
      <c r="G79" s="10" t="str">
        <f t="shared" si="0"/>
        <v/>
      </c>
    </row>
    <row r="80" spans="2:9" ht="18" customHeight="1" x14ac:dyDescent="0.2">
      <c r="B80" s="27"/>
      <c r="C80" s="23" t="str">
        <f t="shared" si="1"/>
        <v/>
      </c>
      <c r="D80" s="4">
        <f t="shared" si="2"/>
        <v>0</v>
      </c>
      <c r="E80" s="34">
        <f>COUNTIF($B$21:B80,B80)</f>
        <v>0</v>
      </c>
      <c r="F80" s="9"/>
      <c r="G80" s="10" t="str">
        <f t="shared" si="0"/>
        <v/>
      </c>
      <c r="I80" s="1" t="s">
        <v>62</v>
      </c>
    </row>
    <row r="81" spans="2:9" ht="18" customHeight="1" x14ac:dyDescent="0.2">
      <c r="B81" s="27"/>
      <c r="C81" s="23" t="str">
        <f t="shared" si="1"/>
        <v/>
      </c>
      <c r="D81" s="4">
        <f t="shared" si="2"/>
        <v>0</v>
      </c>
      <c r="E81" s="34">
        <f>COUNTIF($B$21:B81,B81)</f>
        <v>0</v>
      </c>
      <c r="F81" s="9"/>
      <c r="G81" s="10" t="str">
        <f t="shared" si="0"/>
        <v/>
      </c>
    </row>
    <row r="82" spans="2:9" ht="18" customHeight="1" x14ac:dyDescent="0.2">
      <c r="B82" s="27"/>
      <c r="C82" s="23" t="str">
        <f t="shared" si="1"/>
        <v/>
      </c>
      <c r="D82" s="4">
        <f t="shared" si="2"/>
        <v>0</v>
      </c>
      <c r="E82" s="34">
        <f>COUNTIF($B$21:B82,B82)</f>
        <v>0</v>
      </c>
      <c r="F82" s="9"/>
      <c r="G82" s="10" t="str">
        <f t="shared" si="0"/>
        <v/>
      </c>
      <c r="I82" s="6" t="s">
        <v>36</v>
      </c>
    </row>
    <row r="83" spans="2:9" ht="18" customHeight="1" x14ac:dyDescent="0.2">
      <c r="B83" s="27"/>
      <c r="C83" s="23" t="str">
        <f t="shared" si="1"/>
        <v/>
      </c>
      <c r="D83" s="4">
        <f t="shared" si="2"/>
        <v>0</v>
      </c>
      <c r="E83" s="34">
        <f>COUNTIF($B$21:B83,B83)</f>
        <v>0</v>
      </c>
      <c r="F83" s="9"/>
      <c r="G83" s="10" t="str">
        <f t="shared" si="0"/>
        <v/>
      </c>
      <c r="I83" s="1" t="s">
        <v>38</v>
      </c>
    </row>
    <row r="84" spans="2:9" ht="18" customHeight="1" x14ac:dyDescent="0.2">
      <c r="B84" s="27"/>
      <c r="C84" s="23" t="str">
        <f t="shared" si="1"/>
        <v/>
      </c>
      <c r="D84" s="4">
        <f t="shared" si="2"/>
        <v>0</v>
      </c>
      <c r="E84" s="34">
        <f>COUNTIF($B$21:B84,B84)</f>
        <v>0</v>
      </c>
      <c r="F84" s="9"/>
      <c r="G84" s="10" t="str">
        <f t="shared" si="0"/>
        <v/>
      </c>
      <c r="I84" s="1" t="s">
        <v>37</v>
      </c>
    </row>
    <row r="85" spans="2:9" ht="18" customHeight="1" x14ac:dyDescent="0.2">
      <c r="B85" s="27"/>
      <c r="C85" s="23" t="str">
        <f t="shared" si="1"/>
        <v/>
      </c>
      <c r="D85" s="4">
        <f t="shared" si="2"/>
        <v>0</v>
      </c>
      <c r="E85" s="34">
        <f>COUNTIF($B$21:B85,B85)</f>
        <v>0</v>
      </c>
      <c r="F85" s="9"/>
      <c r="G85" s="10" t="str">
        <f t="shared" si="0"/>
        <v/>
      </c>
      <c r="I85" s="1" t="s">
        <v>67</v>
      </c>
    </row>
    <row r="86" spans="2:9" ht="18" customHeight="1" x14ac:dyDescent="0.2">
      <c r="B86" s="27"/>
      <c r="C86" s="23" t="str">
        <f t="shared" ref="C86:C120" si="3">IF(B86="","",VLOOKUP(B86,$N$12:$P$17,3,FALSE))</f>
        <v/>
      </c>
      <c r="D86" s="4">
        <f t="shared" si="2"/>
        <v>0</v>
      </c>
      <c r="E86" s="34">
        <f>COUNTIF($B$21:B86,B86)</f>
        <v>0</v>
      </c>
      <c r="F86" s="9"/>
      <c r="G86" s="10" t="str">
        <f t="shared" ref="G86:G120" si="4">IF(F86="","",$F$6)</f>
        <v/>
      </c>
    </row>
    <row r="87" spans="2:9" ht="18" customHeight="1" x14ac:dyDescent="0.2">
      <c r="B87" s="27"/>
      <c r="C87" s="23" t="str">
        <f t="shared" si="3"/>
        <v/>
      </c>
      <c r="D87" s="4">
        <f t="shared" ref="D87:D120" si="5">$K$6</f>
        <v>0</v>
      </c>
      <c r="E87" s="34">
        <f>COUNTIF($B$21:B87,B87)</f>
        <v>0</v>
      </c>
      <c r="F87" s="9"/>
      <c r="G87" s="10" t="str">
        <f t="shared" si="4"/>
        <v/>
      </c>
    </row>
    <row r="88" spans="2:9" ht="18" customHeight="1" x14ac:dyDescent="0.2">
      <c r="B88" s="27"/>
      <c r="C88" s="23" t="str">
        <f t="shared" si="3"/>
        <v/>
      </c>
      <c r="D88" s="4">
        <f t="shared" si="5"/>
        <v>0</v>
      </c>
      <c r="E88" s="34">
        <f>COUNTIF($B$21:B88,B88)</f>
        <v>0</v>
      </c>
      <c r="F88" s="9"/>
      <c r="G88" s="10" t="str">
        <f t="shared" si="4"/>
        <v/>
      </c>
    </row>
    <row r="89" spans="2:9" ht="18" customHeight="1" x14ac:dyDescent="0.2">
      <c r="B89" s="27"/>
      <c r="C89" s="23" t="str">
        <f t="shared" si="3"/>
        <v/>
      </c>
      <c r="D89" s="4">
        <f t="shared" si="5"/>
        <v>0</v>
      </c>
      <c r="E89" s="34">
        <f>COUNTIF($B$21:B89,B89)</f>
        <v>0</v>
      </c>
      <c r="F89" s="9"/>
      <c r="G89" s="10" t="str">
        <f t="shared" si="4"/>
        <v/>
      </c>
    </row>
    <row r="90" spans="2:9" ht="18" customHeight="1" x14ac:dyDescent="0.2">
      <c r="B90" s="27"/>
      <c r="C90" s="23" t="str">
        <f t="shared" si="3"/>
        <v/>
      </c>
      <c r="D90" s="4">
        <f t="shared" si="5"/>
        <v>0</v>
      </c>
      <c r="E90" s="34">
        <f>COUNTIF($B$21:B90,B90)</f>
        <v>0</v>
      </c>
      <c r="F90" s="9"/>
      <c r="G90" s="10" t="str">
        <f t="shared" si="4"/>
        <v/>
      </c>
    </row>
    <row r="91" spans="2:9" ht="18" customHeight="1" x14ac:dyDescent="0.2">
      <c r="B91" s="27"/>
      <c r="C91" s="23" t="str">
        <f t="shared" si="3"/>
        <v/>
      </c>
      <c r="D91" s="4">
        <f t="shared" si="5"/>
        <v>0</v>
      </c>
      <c r="E91" s="34">
        <f>COUNTIF($B$21:B91,B91)</f>
        <v>0</v>
      </c>
      <c r="F91" s="9"/>
      <c r="G91" s="10" t="str">
        <f t="shared" si="4"/>
        <v/>
      </c>
    </row>
    <row r="92" spans="2:9" ht="18" customHeight="1" x14ac:dyDescent="0.2">
      <c r="B92" s="27"/>
      <c r="C92" s="23" t="str">
        <f t="shared" si="3"/>
        <v/>
      </c>
      <c r="D92" s="4">
        <f t="shared" si="5"/>
        <v>0</v>
      </c>
      <c r="E92" s="34">
        <f>COUNTIF($B$21:B92,B92)</f>
        <v>0</v>
      </c>
      <c r="F92" s="9"/>
      <c r="G92" s="10" t="str">
        <f t="shared" si="4"/>
        <v/>
      </c>
    </row>
    <row r="93" spans="2:9" ht="18" customHeight="1" x14ac:dyDescent="0.2">
      <c r="B93" s="27"/>
      <c r="C93" s="23" t="str">
        <f t="shared" si="3"/>
        <v/>
      </c>
      <c r="D93" s="4">
        <f t="shared" si="5"/>
        <v>0</v>
      </c>
      <c r="E93" s="34">
        <f>COUNTIF($B$21:B93,B93)</f>
        <v>0</v>
      </c>
      <c r="F93" s="9"/>
      <c r="G93" s="10" t="str">
        <f t="shared" si="4"/>
        <v/>
      </c>
    </row>
    <row r="94" spans="2:9" ht="18" customHeight="1" x14ac:dyDescent="0.2">
      <c r="B94" s="27"/>
      <c r="C94" s="23" t="str">
        <f t="shared" si="3"/>
        <v/>
      </c>
      <c r="D94" s="4">
        <f t="shared" si="5"/>
        <v>0</v>
      </c>
      <c r="E94" s="34">
        <f>COUNTIF($B$21:B94,B94)</f>
        <v>0</v>
      </c>
      <c r="F94" s="9"/>
      <c r="G94" s="10" t="str">
        <f t="shared" si="4"/>
        <v/>
      </c>
    </row>
    <row r="95" spans="2:9" ht="18" customHeight="1" x14ac:dyDescent="0.2">
      <c r="B95" s="27"/>
      <c r="C95" s="23" t="str">
        <f t="shared" si="3"/>
        <v/>
      </c>
      <c r="D95" s="4">
        <f t="shared" si="5"/>
        <v>0</v>
      </c>
      <c r="E95" s="34">
        <f>COUNTIF($B$21:B95,B95)</f>
        <v>0</v>
      </c>
      <c r="F95" s="9"/>
      <c r="G95" s="10" t="str">
        <f t="shared" si="4"/>
        <v/>
      </c>
    </row>
    <row r="96" spans="2:9" ht="18" customHeight="1" x14ac:dyDescent="0.2">
      <c r="B96" s="27"/>
      <c r="C96" s="23" t="str">
        <f t="shared" si="3"/>
        <v/>
      </c>
      <c r="D96" s="4">
        <f t="shared" si="5"/>
        <v>0</v>
      </c>
      <c r="E96" s="34">
        <f>COUNTIF($B$21:B96,B96)</f>
        <v>0</v>
      </c>
      <c r="F96" s="9"/>
      <c r="G96" s="10" t="str">
        <f t="shared" si="4"/>
        <v/>
      </c>
    </row>
    <row r="97" spans="2:7" ht="18" customHeight="1" x14ac:dyDescent="0.2">
      <c r="B97" s="27"/>
      <c r="C97" s="23" t="str">
        <f t="shared" si="3"/>
        <v/>
      </c>
      <c r="D97" s="4">
        <f t="shared" si="5"/>
        <v>0</v>
      </c>
      <c r="E97" s="34">
        <f>COUNTIF($B$21:B97,B97)</f>
        <v>0</v>
      </c>
      <c r="F97" s="9"/>
      <c r="G97" s="10" t="str">
        <f t="shared" si="4"/>
        <v/>
      </c>
    </row>
    <row r="98" spans="2:7" ht="18" customHeight="1" x14ac:dyDescent="0.2">
      <c r="B98" s="27"/>
      <c r="C98" s="23" t="str">
        <f t="shared" si="3"/>
        <v/>
      </c>
      <c r="D98" s="4">
        <f t="shared" si="5"/>
        <v>0</v>
      </c>
      <c r="E98" s="34">
        <f>COUNTIF($B$21:B98,B98)</f>
        <v>0</v>
      </c>
      <c r="F98" s="9"/>
      <c r="G98" s="10" t="str">
        <f t="shared" si="4"/>
        <v/>
      </c>
    </row>
    <row r="99" spans="2:7" ht="18" customHeight="1" x14ac:dyDescent="0.2">
      <c r="B99" s="27"/>
      <c r="C99" s="23" t="str">
        <f t="shared" si="3"/>
        <v/>
      </c>
      <c r="D99" s="4">
        <f t="shared" si="5"/>
        <v>0</v>
      </c>
      <c r="E99" s="34">
        <f>COUNTIF($B$21:B99,B99)</f>
        <v>0</v>
      </c>
      <c r="F99" s="9"/>
      <c r="G99" s="10" t="str">
        <f t="shared" si="4"/>
        <v/>
      </c>
    </row>
    <row r="100" spans="2:7" ht="18" customHeight="1" x14ac:dyDescent="0.2">
      <c r="B100" s="27"/>
      <c r="C100" s="23" t="str">
        <f t="shared" si="3"/>
        <v/>
      </c>
      <c r="D100" s="4">
        <f t="shared" si="5"/>
        <v>0</v>
      </c>
      <c r="E100" s="34">
        <f>COUNTIF($B$21:B100,B100)</f>
        <v>0</v>
      </c>
      <c r="F100" s="9"/>
      <c r="G100" s="10" t="str">
        <f t="shared" si="4"/>
        <v/>
      </c>
    </row>
    <row r="101" spans="2:7" ht="18" customHeight="1" x14ac:dyDescent="0.2">
      <c r="B101" s="27"/>
      <c r="C101" s="23" t="str">
        <f t="shared" si="3"/>
        <v/>
      </c>
      <c r="D101" s="4">
        <f t="shared" si="5"/>
        <v>0</v>
      </c>
      <c r="E101" s="34">
        <f>COUNTIF($B$21:B101,B101)</f>
        <v>0</v>
      </c>
      <c r="F101" s="9"/>
      <c r="G101" s="10" t="str">
        <f t="shared" si="4"/>
        <v/>
      </c>
    </row>
    <row r="102" spans="2:7" ht="18" customHeight="1" x14ac:dyDescent="0.2">
      <c r="B102" s="27"/>
      <c r="C102" s="23" t="str">
        <f t="shared" si="3"/>
        <v/>
      </c>
      <c r="D102" s="4">
        <f t="shared" si="5"/>
        <v>0</v>
      </c>
      <c r="E102" s="34">
        <f>COUNTIF($B$21:B102,B102)</f>
        <v>0</v>
      </c>
      <c r="F102" s="9"/>
      <c r="G102" s="10" t="str">
        <f t="shared" si="4"/>
        <v/>
      </c>
    </row>
    <row r="103" spans="2:7" ht="18" customHeight="1" x14ac:dyDescent="0.2">
      <c r="B103" s="27"/>
      <c r="C103" s="23" t="str">
        <f t="shared" si="3"/>
        <v/>
      </c>
      <c r="D103" s="4">
        <f t="shared" si="5"/>
        <v>0</v>
      </c>
      <c r="E103" s="34">
        <f>COUNTIF($B$21:B103,B103)</f>
        <v>0</v>
      </c>
      <c r="F103" s="9"/>
      <c r="G103" s="10" t="str">
        <f t="shared" si="4"/>
        <v/>
      </c>
    </row>
    <row r="104" spans="2:7" ht="18" customHeight="1" x14ac:dyDescent="0.2">
      <c r="B104" s="27"/>
      <c r="C104" s="23" t="str">
        <f t="shared" si="3"/>
        <v/>
      </c>
      <c r="D104" s="4">
        <f t="shared" si="5"/>
        <v>0</v>
      </c>
      <c r="E104" s="34">
        <f>COUNTIF($B$21:B104,B104)</f>
        <v>0</v>
      </c>
      <c r="F104" s="9"/>
      <c r="G104" s="10" t="str">
        <f t="shared" si="4"/>
        <v/>
      </c>
    </row>
    <row r="105" spans="2:7" ht="18" customHeight="1" x14ac:dyDescent="0.2">
      <c r="B105" s="27"/>
      <c r="C105" s="23" t="str">
        <f t="shared" si="3"/>
        <v/>
      </c>
      <c r="D105" s="4">
        <f t="shared" si="5"/>
        <v>0</v>
      </c>
      <c r="E105" s="34">
        <f>COUNTIF($B$21:B105,B105)</f>
        <v>0</v>
      </c>
      <c r="F105" s="9"/>
      <c r="G105" s="10" t="str">
        <f t="shared" si="4"/>
        <v/>
      </c>
    </row>
    <row r="106" spans="2:7" ht="18" customHeight="1" x14ac:dyDescent="0.2">
      <c r="B106" s="27"/>
      <c r="C106" s="23" t="str">
        <f t="shared" si="3"/>
        <v/>
      </c>
      <c r="D106" s="4">
        <f t="shared" si="5"/>
        <v>0</v>
      </c>
      <c r="E106" s="34">
        <f>COUNTIF($B$21:B106,B106)</f>
        <v>0</v>
      </c>
      <c r="F106" s="9"/>
      <c r="G106" s="10" t="str">
        <f t="shared" si="4"/>
        <v/>
      </c>
    </row>
    <row r="107" spans="2:7" ht="18" customHeight="1" x14ac:dyDescent="0.2">
      <c r="B107" s="27"/>
      <c r="C107" s="23" t="str">
        <f t="shared" si="3"/>
        <v/>
      </c>
      <c r="D107" s="4">
        <f t="shared" si="5"/>
        <v>0</v>
      </c>
      <c r="E107" s="34">
        <f>COUNTIF($B$21:B107,B107)</f>
        <v>0</v>
      </c>
      <c r="F107" s="9"/>
      <c r="G107" s="10" t="str">
        <f t="shared" si="4"/>
        <v/>
      </c>
    </row>
    <row r="108" spans="2:7" ht="18" customHeight="1" x14ac:dyDescent="0.2">
      <c r="B108" s="27"/>
      <c r="C108" s="23" t="str">
        <f t="shared" si="3"/>
        <v/>
      </c>
      <c r="D108" s="4">
        <f t="shared" si="5"/>
        <v>0</v>
      </c>
      <c r="E108" s="34">
        <f>COUNTIF($B$21:B108,B108)</f>
        <v>0</v>
      </c>
      <c r="F108" s="9"/>
      <c r="G108" s="10" t="str">
        <f t="shared" si="4"/>
        <v/>
      </c>
    </row>
    <row r="109" spans="2:7" ht="18" customHeight="1" x14ac:dyDescent="0.2">
      <c r="B109" s="27"/>
      <c r="C109" s="23" t="str">
        <f t="shared" si="3"/>
        <v/>
      </c>
      <c r="D109" s="4">
        <f t="shared" si="5"/>
        <v>0</v>
      </c>
      <c r="E109" s="34">
        <f>COUNTIF($B$21:B109,B109)</f>
        <v>0</v>
      </c>
      <c r="F109" s="9"/>
      <c r="G109" s="10" t="str">
        <f t="shared" si="4"/>
        <v/>
      </c>
    </row>
    <row r="110" spans="2:7" ht="18" customHeight="1" x14ac:dyDescent="0.2">
      <c r="B110" s="27"/>
      <c r="C110" s="23" t="str">
        <f t="shared" si="3"/>
        <v/>
      </c>
      <c r="D110" s="4">
        <f t="shared" si="5"/>
        <v>0</v>
      </c>
      <c r="E110" s="34">
        <f>COUNTIF($B$21:B110,B110)</f>
        <v>0</v>
      </c>
      <c r="F110" s="9"/>
      <c r="G110" s="10" t="str">
        <f t="shared" si="4"/>
        <v/>
      </c>
    </row>
    <row r="111" spans="2:7" ht="18" customHeight="1" x14ac:dyDescent="0.2">
      <c r="B111" s="27"/>
      <c r="C111" s="23" t="str">
        <f t="shared" si="3"/>
        <v/>
      </c>
      <c r="D111" s="4">
        <f t="shared" si="5"/>
        <v>0</v>
      </c>
      <c r="E111" s="34">
        <f>COUNTIF($B$21:B111,B111)</f>
        <v>0</v>
      </c>
      <c r="F111" s="9"/>
      <c r="G111" s="10" t="str">
        <f t="shared" si="4"/>
        <v/>
      </c>
    </row>
    <row r="112" spans="2:7" ht="18" customHeight="1" x14ac:dyDescent="0.2">
      <c r="B112" s="27"/>
      <c r="C112" s="23" t="str">
        <f t="shared" si="3"/>
        <v/>
      </c>
      <c r="D112" s="4">
        <f t="shared" si="5"/>
        <v>0</v>
      </c>
      <c r="E112" s="34">
        <f>COUNTIF($B$21:B112,B112)</f>
        <v>0</v>
      </c>
      <c r="F112" s="9"/>
      <c r="G112" s="10" t="str">
        <f t="shared" si="4"/>
        <v/>
      </c>
    </row>
    <row r="113" spans="2:7" ht="18" customHeight="1" x14ac:dyDescent="0.2">
      <c r="B113" s="27"/>
      <c r="C113" s="23" t="str">
        <f t="shared" si="3"/>
        <v/>
      </c>
      <c r="D113" s="4">
        <f t="shared" si="5"/>
        <v>0</v>
      </c>
      <c r="E113" s="34">
        <f>COUNTIF($B$21:B113,B113)</f>
        <v>0</v>
      </c>
      <c r="F113" s="9"/>
      <c r="G113" s="10" t="str">
        <f t="shared" si="4"/>
        <v/>
      </c>
    </row>
    <row r="114" spans="2:7" ht="18" customHeight="1" x14ac:dyDescent="0.2">
      <c r="B114" s="27"/>
      <c r="C114" s="23" t="str">
        <f t="shared" si="3"/>
        <v/>
      </c>
      <c r="D114" s="4">
        <f t="shared" si="5"/>
        <v>0</v>
      </c>
      <c r="E114" s="34">
        <f>COUNTIF($B$21:B114,B114)</f>
        <v>0</v>
      </c>
      <c r="F114" s="9"/>
      <c r="G114" s="10" t="str">
        <f t="shared" si="4"/>
        <v/>
      </c>
    </row>
    <row r="115" spans="2:7" ht="18" customHeight="1" x14ac:dyDescent="0.2">
      <c r="B115" s="27"/>
      <c r="C115" s="23" t="str">
        <f t="shared" si="3"/>
        <v/>
      </c>
      <c r="D115" s="4">
        <f t="shared" si="5"/>
        <v>0</v>
      </c>
      <c r="E115" s="34">
        <f>COUNTIF($B$21:B115,B115)</f>
        <v>0</v>
      </c>
      <c r="F115" s="9"/>
      <c r="G115" s="10" t="str">
        <f t="shared" si="4"/>
        <v/>
      </c>
    </row>
    <row r="116" spans="2:7" ht="18" customHeight="1" x14ac:dyDescent="0.2">
      <c r="B116" s="27"/>
      <c r="C116" s="23" t="str">
        <f t="shared" si="3"/>
        <v/>
      </c>
      <c r="D116" s="4">
        <f t="shared" si="5"/>
        <v>0</v>
      </c>
      <c r="E116" s="34">
        <f>COUNTIF($B$21:B116,B116)</f>
        <v>0</v>
      </c>
      <c r="F116" s="9"/>
      <c r="G116" s="10" t="str">
        <f t="shared" si="4"/>
        <v/>
      </c>
    </row>
    <row r="117" spans="2:7" ht="18" customHeight="1" x14ac:dyDescent="0.2">
      <c r="B117" s="27"/>
      <c r="C117" s="23" t="str">
        <f t="shared" si="3"/>
        <v/>
      </c>
      <c r="D117" s="4">
        <f t="shared" si="5"/>
        <v>0</v>
      </c>
      <c r="E117" s="34">
        <f>COUNTIF($B$21:B117,B117)</f>
        <v>0</v>
      </c>
      <c r="F117" s="9"/>
      <c r="G117" s="10" t="str">
        <f t="shared" si="4"/>
        <v/>
      </c>
    </row>
    <row r="118" spans="2:7" ht="18" customHeight="1" x14ac:dyDescent="0.2">
      <c r="B118" s="27"/>
      <c r="C118" s="23" t="str">
        <f t="shared" si="3"/>
        <v/>
      </c>
      <c r="D118" s="4">
        <f t="shared" si="5"/>
        <v>0</v>
      </c>
      <c r="E118" s="34">
        <f>COUNTIF($B$21:B118,B118)</f>
        <v>0</v>
      </c>
      <c r="F118" s="9"/>
      <c r="G118" s="10" t="str">
        <f t="shared" si="4"/>
        <v/>
      </c>
    </row>
    <row r="119" spans="2:7" ht="18" customHeight="1" x14ac:dyDescent="0.2">
      <c r="B119" s="27"/>
      <c r="C119" s="23" t="str">
        <f t="shared" si="3"/>
        <v/>
      </c>
      <c r="D119" s="4">
        <f t="shared" si="5"/>
        <v>0</v>
      </c>
      <c r="E119" s="34">
        <f>COUNTIF($B$21:B119,B119)</f>
        <v>0</v>
      </c>
      <c r="F119" s="9"/>
      <c r="G119" s="10" t="str">
        <f t="shared" si="4"/>
        <v/>
      </c>
    </row>
    <row r="120" spans="2:7" ht="18" customHeight="1" thickBot="1" x14ac:dyDescent="0.25">
      <c r="B120" s="28"/>
      <c r="C120" s="25" t="str">
        <f t="shared" si="3"/>
        <v/>
      </c>
      <c r="D120" s="5">
        <f t="shared" si="5"/>
        <v>0</v>
      </c>
      <c r="E120" s="35">
        <f>COUNTIF($B$21:B120,B120)</f>
        <v>0</v>
      </c>
      <c r="F120" s="11"/>
      <c r="G120" s="12" t="str">
        <f t="shared" si="4"/>
        <v/>
      </c>
    </row>
  </sheetData>
  <sheetProtection sheet="1" selectLockedCells="1"/>
  <mergeCells count="5">
    <mergeCell ref="C19:F19"/>
    <mergeCell ref="B2:I2"/>
    <mergeCell ref="J1:K1"/>
    <mergeCell ref="B1:I1"/>
    <mergeCell ref="G6:I6"/>
  </mergeCells>
  <phoneticPr fontId="1"/>
  <dataValidations count="1">
    <dataValidation type="list" allowBlank="1" showInputMessage="1" showErrorMessage="1" sqref="B21:B120" xr:uid="{00000000-0002-0000-0000-000000000000}">
      <formula1>$N$12:$N$17</formula1>
    </dataValidation>
  </dataValidations>
  <hyperlinks>
    <hyperlink ref="J55" r:id="rId1" xr:uid="{00000000-0004-0000-0000-000000000000}"/>
  </hyperlinks>
  <pageMargins left="0" right="0" top="0" bottom="0" header="0" footer="0"/>
  <pageSetup paperSize="9" scale="7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健太郎 馬場</cp:lastModifiedBy>
  <cp:lastPrinted>2025-03-14T06:12:34Z</cp:lastPrinted>
  <dcterms:created xsi:type="dcterms:W3CDTF">2019-02-04T05:04:48Z</dcterms:created>
  <dcterms:modified xsi:type="dcterms:W3CDTF">2026-03-12T03:16:50Z</dcterms:modified>
</cp:coreProperties>
</file>